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为准" sheetId="3" r:id="rId1"/>
  </sheets>
  <definedNames>
    <definedName name="_xlnm.Print_Area" localSheetId="0">为准!$A$1:$R$14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<sst xmlns="http://schemas.openxmlformats.org/spreadsheetml/2006/main" count="48" uniqueCount="45">
  <si>
    <t>2024年度4-6月纺织服装企业各项补贴资金明细表</t>
  </si>
  <si>
    <t>序号</t>
  </si>
  <si>
    <t>企业名称</t>
  </si>
  <si>
    <t xml:space="preserve">出疆服装、家纺类件数（万件） </t>
  </si>
  <si>
    <t>出疆服装销售额（万元）</t>
  </si>
  <si>
    <t>出疆服装、家纺类补贴（万元）</t>
  </si>
  <si>
    <t>地产聚酯纤维
原料使用补贴</t>
  </si>
  <si>
    <t>出疆棉纱补贴</t>
  </si>
  <si>
    <t>棉布吨数</t>
  </si>
  <si>
    <t>棉布出疆运费补贴（元）</t>
  </si>
  <si>
    <t>用电量（度）</t>
  </si>
  <si>
    <t>电费补贴（元）</t>
  </si>
  <si>
    <t>全部补贴合计（元）</t>
  </si>
  <si>
    <t>补贴标准（元）</t>
  </si>
  <si>
    <t>吨数</t>
  </si>
  <si>
    <t>补贴（元）</t>
  </si>
  <si>
    <t>40支以下棉纱（元）</t>
  </si>
  <si>
    <t>40支以上（含40支）棉纱（元）</t>
  </si>
  <si>
    <t>纱、布</t>
  </si>
  <si>
    <t>电费</t>
  </si>
  <si>
    <t>企业运费</t>
  </si>
  <si>
    <t>企业电费</t>
  </si>
  <si>
    <t>巴州皓宇纺织有限公司</t>
  </si>
  <si>
    <t>40支以下棉纱（元/吨）</t>
  </si>
  <si>
    <t>巴州广合元纺织有限公司</t>
  </si>
  <si>
    <t>40支以上棉纱（元/吨）</t>
  </si>
  <si>
    <t>巴州新润纺织品有限公司</t>
  </si>
  <si>
    <t>织布（元/吨）</t>
  </si>
  <si>
    <t>巴州华屏纺织有限公司</t>
  </si>
  <si>
    <t>地产聚酯纤维短仟原料使用补贴</t>
  </si>
  <si>
    <t>尉犁利华纺织有限公司</t>
  </si>
  <si>
    <t>纱厂</t>
  </si>
  <si>
    <t>布厂</t>
  </si>
  <si>
    <t>合计</t>
  </si>
  <si>
    <t>尉犁县纺织服装企业补贴资金审核领导小组签字：</t>
  </si>
  <si>
    <t>组长</t>
  </si>
  <si>
    <t>成员单位</t>
  </si>
  <si>
    <t>税务局</t>
  </si>
  <si>
    <t>供电公司</t>
  </si>
  <si>
    <t>人社局</t>
  </si>
  <si>
    <t>工业园区</t>
  </si>
  <si>
    <t>商工局</t>
  </si>
  <si>
    <t>财政局</t>
  </si>
  <si>
    <t>成员单位主要领导</t>
  </si>
  <si>
    <t>成员单位分管领导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</si>
</sst>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</numFmts>
  <fonts count="26">
    <font>
      <sz val="11"/>
      <color theme="1"/>
      <name val="宋体"/>
      <charset val="134"/>
      <scheme val="minor"/>
    </font>
    <font>
      <sz val="20"/>
      <color indexed="8"/>
      <name val="方正小标宋_GBK"/>
      <charset val="134"/>
    </font>
    <font>
      <b/>
      <sz val="11"/>
      <color theme="1"/>
      <name val="宋体"/>
      <charset val="134"/>
      <scheme val="minor"/>
    </font>
    <font>
      <sz val="12"/>
      <color theme="1"/>
      <name val="方正仿宋_GBK"/>
      <charset val="134"/>
    </font>
    <font>
      <sz val="12"/>
      <name val="方正仿宋_GBK"/>
      <charset val="134"/>
    </font>
    <font>
      <sz val="11"/>
      <name val="宋体"/>
      <charset val="134"/>
      <scheme val="minor"/>
    </font>
    <font>
      <b/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9" applyNumberFormat="0" applyAlignment="0" applyProtection="0">
      <alignment vertical="center"/>
    </xf>
    <xf numFmtId="0" fontId="16" fillId="5" borderId="20" applyNumberFormat="0" applyAlignment="0" applyProtection="0">
      <alignment vertical="center"/>
    </xf>
    <xf numFmtId="0" fontId="17" fillId="5" borderId="19" applyNumberFormat="0" applyAlignment="0" applyProtection="0">
      <alignment vertical="center"/>
    </xf>
    <xf numFmtId="0" fontId="18" fillId="6" borderId="21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right" vertical="center"/>
    </xf>
    <xf numFmtId="0" fontId="0" fillId="2" borderId="8" xfId="0" applyFont="1" applyFill="1" applyBorder="1" applyAlignment="1">
      <alignment horizontal="right" vertical="center"/>
    </xf>
    <xf numFmtId="176" fontId="5" fillId="2" borderId="8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7" fontId="5" fillId="0" borderId="8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177" fontId="5" fillId="2" borderId="8" xfId="0" applyNumberFormat="1" applyFont="1" applyFill="1" applyBorder="1" applyAlignment="1">
      <alignment horizontal="center" vertical="center"/>
    </xf>
    <xf numFmtId="0" fontId="5" fillId="2" borderId="8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177" fontId="0" fillId="0" borderId="0" xfId="0" applyNumberFormat="1" applyFont="1" applyFill="1" applyBorder="1" applyAlignment="1">
      <alignment vertical="center"/>
    </xf>
    <xf numFmtId="177" fontId="6" fillId="0" borderId="8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/>
    </xf>
    <xf numFmtId="177" fontId="0" fillId="2" borderId="0" xfId="0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6" fillId="2" borderId="6" xfId="0" applyNumberFormat="1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4"/>
  <sheetViews>
    <sheetView tabSelected="1" view="pageBreakPreview" zoomScale="55" zoomScaleNormal="100" workbookViewId="0">
      <selection activeCell="AB5" sqref="AB5"/>
    </sheetView>
  </sheetViews>
  <sheetFormatPr defaultColWidth="9" defaultRowHeight="14"/>
  <cols>
    <col min="1" max="1" width="3.72727272727273" style="3" customWidth="1"/>
    <col min="2" max="2" width="13.9090909090909" style="1" customWidth="1"/>
    <col min="3" max="3" width="9.09090909090909" style="1" customWidth="1"/>
    <col min="4" max="5" width="7.45454545454545" style="1" customWidth="1"/>
    <col min="6" max="7" width="8.09090909090909" style="1" customWidth="1"/>
    <col min="8" max="8" width="10.6363636363636" style="1" customWidth="1"/>
    <col min="9" max="9" width="9.72727272727273" style="1" customWidth="1"/>
    <col min="10" max="10" width="5.90909090909091" style="1" customWidth="1"/>
    <col min="11" max="11" width="13.4545454545455" style="1" customWidth="1"/>
    <col min="12" max="12" width="9.27272727272727" style="1" customWidth="1"/>
    <col min="13" max="13" width="2.63636363636364" style="1" customWidth="1"/>
    <col min="14" max="14" width="14.7272727272727" style="1" customWidth="1"/>
    <col min="15" max="15" width="13.5454545454545" style="1" customWidth="1"/>
    <col min="16" max="16" width="12.1818181818182" style="1" customWidth="1"/>
    <col min="17" max="17" width="12.2727272727273" style="1" customWidth="1"/>
    <col min="18" max="18" width="15" style="1" customWidth="1"/>
    <col min="19" max="19" width="16" style="1" hidden="1" customWidth="1"/>
    <col min="20" max="20" width="26.3636363636364" style="1" hidden="1" customWidth="1"/>
    <col min="21" max="21" width="9" style="1" hidden="1" customWidth="1"/>
    <col min="22" max="23" width="12.9090909090909" style="1" hidden="1" customWidth="1"/>
    <col min="24" max="16294" width="9" style="1"/>
    <col min="16295" max="16384" width="9" style="4"/>
  </cols>
  <sheetData>
    <row r="1" s="1" customFormat="1" ht="39" customHeight="1" spans="1:19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60"/>
    </row>
    <row r="2" s="1" customFormat="1" ht="35.5" customHeight="1" spans="1:2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/>
      <c r="H2" s="9" t="s">
        <v>7</v>
      </c>
      <c r="I2" s="47"/>
      <c r="J2" s="47"/>
      <c r="K2" s="47"/>
      <c r="L2" s="47"/>
      <c r="M2" s="47"/>
      <c r="N2" s="6" t="s">
        <v>8</v>
      </c>
      <c r="O2" s="6" t="s">
        <v>9</v>
      </c>
      <c r="P2" s="6" t="s">
        <v>10</v>
      </c>
      <c r="Q2" s="6" t="s">
        <v>11</v>
      </c>
      <c r="R2" s="6" t="s">
        <v>12</v>
      </c>
      <c r="S2" s="61" t="s">
        <v>13</v>
      </c>
      <c r="T2" s="61"/>
      <c r="U2" s="61"/>
    </row>
    <row r="3" s="1" customFormat="1" ht="49" customHeight="1" spans="1:23">
      <c r="A3" s="10"/>
      <c r="B3" s="10"/>
      <c r="C3" s="11"/>
      <c r="D3" s="11"/>
      <c r="E3" s="12"/>
      <c r="F3" s="13" t="s">
        <v>14</v>
      </c>
      <c r="G3" s="13" t="s">
        <v>15</v>
      </c>
      <c r="H3" s="13" t="s">
        <v>14</v>
      </c>
      <c r="I3" s="7" t="s">
        <v>16</v>
      </c>
      <c r="J3" s="8"/>
      <c r="K3" s="13" t="s">
        <v>14</v>
      </c>
      <c r="L3" s="7" t="s">
        <v>17</v>
      </c>
      <c r="M3" s="8"/>
      <c r="N3" s="10"/>
      <c r="O3" s="12"/>
      <c r="P3" s="11"/>
      <c r="Q3" s="12"/>
      <c r="R3" s="12"/>
      <c r="S3" s="20" t="s">
        <v>18</v>
      </c>
      <c r="T3" s="20"/>
      <c r="U3" s="20" t="s">
        <v>19</v>
      </c>
      <c r="V3" s="1" t="s">
        <v>20</v>
      </c>
      <c r="W3" s="1" t="s">
        <v>21</v>
      </c>
    </row>
    <row r="4" s="1" customFormat="1" ht="55" customHeight="1" spans="1:16384">
      <c r="A4" s="14">
        <v>1</v>
      </c>
      <c r="B4" s="15" t="s">
        <v>22</v>
      </c>
      <c r="C4" s="16"/>
      <c r="D4" s="16"/>
      <c r="E4" s="16"/>
      <c r="F4" s="16"/>
      <c r="G4" s="16"/>
      <c r="H4" s="17">
        <v>178.05</v>
      </c>
      <c r="I4" s="48">
        <f>H4*T4</f>
        <v>106830</v>
      </c>
      <c r="J4" s="49"/>
      <c r="K4" s="17">
        <v>2082.375</v>
      </c>
      <c r="L4" s="48">
        <f>K4*T5</f>
        <v>1332720</v>
      </c>
      <c r="M4" s="49"/>
      <c r="N4" s="17"/>
      <c r="O4" s="17"/>
      <c r="P4" s="17">
        <v>9417440</v>
      </c>
      <c r="Q4" s="17">
        <f>P4*U6</f>
        <v>470872</v>
      </c>
      <c r="R4" s="62">
        <f>G4+I4+L4+O4+Q4</f>
        <v>1910422</v>
      </c>
      <c r="S4" s="63" t="s">
        <v>23</v>
      </c>
      <c r="T4" s="64">
        <v>600</v>
      </c>
      <c r="U4" s="20"/>
      <c r="V4" s="65">
        <f>I4+L4</f>
        <v>1439550</v>
      </c>
      <c r="W4" s="1">
        <f>Q4</f>
        <v>470872</v>
      </c>
      <c r="XBS4" s="4"/>
      <c r="XBT4" s="4"/>
      <c r="XBU4" s="4"/>
      <c r="XBV4" s="4"/>
      <c r="XBW4" s="4"/>
      <c r="XBX4" s="4"/>
      <c r="XBY4" s="4"/>
      <c r="XBZ4" s="4"/>
      <c r="XCA4" s="4"/>
      <c r="XCB4" s="4"/>
      <c r="XCC4" s="4"/>
      <c r="XCD4" s="4"/>
      <c r="XCE4" s="4"/>
      <c r="XCF4" s="4"/>
      <c r="XCG4" s="4"/>
      <c r="XCH4" s="4"/>
      <c r="XCI4" s="4"/>
      <c r="XCJ4" s="4"/>
      <c r="XCK4" s="4"/>
      <c r="XCL4" s="4"/>
      <c r="XCM4" s="4"/>
      <c r="XCN4" s="4"/>
      <c r="XCO4" s="4"/>
      <c r="XCP4" s="4"/>
      <c r="XCQ4" s="4"/>
      <c r="XCR4" s="4"/>
      <c r="XCS4" s="4"/>
      <c r="XCT4" s="4"/>
      <c r="XCU4" s="4"/>
      <c r="XCV4" s="4"/>
      <c r="XCW4" s="4"/>
      <c r="XCX4" s="4"/>
      <c r="XCY4" s="4"/>
      <c r="XCZ4" s="4"/>
      <c r="XDA4" s="4"/>
      <c r="XDB4" s="4"/>
      <c r="XDC4" s="4"/>
      <c r="XDD4" s="4"/>
      <c r="XDE4" s="4"/>
      <c r="XDF4" s="4"/>
      <c r="XDG4" s="4"/>
      <c r="XDH4" s="4"/>
      <c r="XDI4" s="4"/>
      <c r="XDJ4" s="4"/>
      <c r="XDK4" s="4"/>
      <c r="XDL4" s="4"/>
      <c r="XDM4" s="4"/>
      <c r="XDN4" s="4"/>
      <c r="XDO4" s="4"/>
      <c r="XDP4" s="4"/>
      <c r="XDQ4" s="4"/>
      <c r="XDR4" s="4"/>
      <c r="XDS4" s="4"/>
      <c r="XDT4" s="4"/>
      <c r="XDU4" s="4"/>
      <c r="XDV4" s="4"/>
      <c r="XDW4" s="4"/>
      <c r="XDX4" s="4"/>
      <c r="XDY4" s="4"/>
      <c r="XDZ4" s="4"/>
      <c r="XEA4" s="4"/>
      <c r="XEB4" s="4"/>
      <c r="XEC4" s="4"/>
      <c r="XED4" s="4"/>
      <c r="XEE4" s="4"/>
      <c r="XEF4" s="4"/>
      <c r="XEG4" s="4"/>
      <c r="XEH4" s="4"/>
      <c r="XEI4" s="4"/>
      <c r="XEJ4" s="4"/>
      <c r="XEK4" s="4"/>
      <c r="XEL4" s="4"/>
      <c r="XEM4" s="4"/>
      <c r="XEN4" s="4"/>
      <c r="XEO4" s="4"/>
      <c r="XEP4" s="4"/>
      <c r="XEQ4" s="4"/>
      <c r="XER4" s="4"/>
      <c r="XES4" s="4"/>
      <c r="XET4" s="4"/>
      <c r="XEU4" s="4"/>
      <c r="XEV4" s="4"/>
      <c r="XEW4" s="4"/>
      <c r="XEX4" s="4"/>
      <c r="XEY4" s="4"/>
      <c r="XEZ4" s="4"/>
      <c r="XFA4" s="4"/>
      <c r="XFB4" s="4"/>
      <c r="XFC4" s="4"/>
      <c r="XFD4" s="4"/>
    </row>
    <row r="5" s="1" customFormat="1" ht="55" customHeight="1" spans="1:16384">
      <c r="A5" s="14">
        <v>2</v>
      </c>
      <c r="B5" s="15" t="s">
        <v>24</v>
      </c>
      <c r="C5" s="18"/>
      <c r="D5" s="16"/>
      <c r="E5" s="16"/>
      <c r="F5" s="16"/>
      <c r="G5" s="16"/>
      <c r="H5" s="17">
        <v>209</v>
      </c>
      <c r="I5" s="48">
        <f>H5*T4</f>
        <v>125400</v>
      </c>
      <c r="J5" s="49"/>
      <c r="K5" s="17"/>
      <c r="L5" s="48"/>
      <c r="M5" s="49"/>
      <c r="N5" s="17"/>
      <c r="O5" s="17"/>
      <c r="P5" s="17">
        <v>1213680</v>
      </c>
      <c r="Q5" s="17">
        <f>P5*U6</f>
        <v>60684</v>
      </c>
      <c r="R5" s="62">
        <f>G5+I5+L5+O5+Q5</f>
        <v>186084</v>
      </c>
      <c r="S5" s="62" t="s">
        <v>25</v>
      </c>
      <c r="T5" s="20">
        <v>640</v>
      </c>
      <c r="U5" s="20"/>
      <c r="V5" s="65">
        <f>I5</f>
        <v>125400</v>
      </c>
      <c r="W5" s="1">
        <f>Q5</f>
        <v>60684</v>
      </c>
      <c r="XBS5" s="4"/>
      <c r="XBT5" s="4"/>
      <c r="XBU5" s="4"/>
      <c r="XBV5" s="4"/>
      <c r="XBW5" s="4"/>
      <c r="XBX5" s="4"/>
      <c r="XBY5" s="4"/>
      <c r="XBZ5" s="4"/>
      <c r="XCA5" s="4"/>
      <c r="XCB5" s="4"/>
      <c r="XCC5" s="4"/>
      <c r="XCD5" s="4"/>
      <c r="XCE5" s="4"/>
      <c r="XCF5" s="4"/>
      <c r="XCG5" s="4"/>
      <c r="XCH5" s="4"/>
      <c r="XCI5" s="4"/>
      <c r="XCJ5" s="4"/>
      <c r="XCK5" s="4"/>
      <c r="XCL5" s="4"/>
      <c r="XCM5" s="4"/>
      <c r="XCN5" s="4"/>
      <c r="XCO5" s="4"/>
      <c r="XCP5" s="4"/>
      <c r="XCQ5" s="4"/>
      <c r="XCR5" s="4"/>
      <c r="XCS5" s="4"/>
      <c r="XCT5" s="4"/>
      <c r="XCU5" s="4"/>
      <c r="XCV5" s="4"/>
      <c r="XCW5" s="4"/>
      <c r="XCX5" s="4"/>
      <c r="XCY5" s="4"/>
      <c r="XCZ5" s="4"/>
      <c r="XDA5" s="4"/>
      <c r="XDB5" s="4"/>
      <c r="XDC5" s="4"/>
      <c r="XDD5" s="4"/>
      <c r="XDE5" s="4"/>
      <c r="XDF5" s="4"/>
      <c r="XDG5" s="4"/>
      <c r="XDH5" s="4"/>
      <c r="XDI5" s="4"/>
      <c r="XDJ5" s="4"/>
      <c r="XDK5" s="4"/>
      <c r="XDL5" s="4"/>
      <c r="XDM5" s="4"/>
      <c r="XDN5" s="4"/>
      <c r="XDO5" s="4"/>
      <c r="XDP5" s="4"/>
      <c r="XDQ5" s="4"/>
      <c r="XDR5" s="4"/>
      <c r="XDS5" s="4"/>
      <c r="XDT5" s="4"/>
      <c r="XDU5" s="4"/>
      <c r="XDV5" s="4"/>
      <c r="XDW5" s="4"/>
      <c r="XDX5" s="4"/>
      <c r="XDY5" s="4"/>
      <c r="XDZ5" s="4"/>
      <c r="XEA5" s="4"/>
      <c r="XEB5" s="4"/>
      <c r="XEC5" s="4"/>
      <c r="XED5" s="4"/>
      <c r="XEE5" s="4"/>
      <c r="XEF5" s="4"/>
      <c r="XEG5" s="4"/>
      <c r="XEH5" s="4"/>
      <c r="XEI5" s="4"/>
      <c r="XEJ5" s="4"/>
      <c r="XEK5" s="4"/>
      <c r="XEL5" s="4"/>
      <c r="XEM5" s="4"/>
      <c r="XEN5" s="4"/>
      <c r="XEO5" s="4"/>
      <c r="XEP5" s="4"/>
      <c r="XEQ5" s="4"/>
      <c r="XER5" s="4"/>
      <c r="XES5" s="4"/>
      <c r="XET5" s="4"/>
      <c r="XEU5" s="4"/>
      <c r="XEV5" s="4"/>
      <c r="XEW5" s="4"/>
      <c r="XEX5" s="4"/>
      <c r="XEY5" s="4"/>
      <c r="XEZ5" s="4"/>
      <c r="XFA5" s="4"/>
      <c r="XFB5" s="4"/>
      <c r="XFC5" s="4"/>
      <c r="XFD5" s="4"/>
    </row>
    <row r="6" s="1" customFormat="1" ht="55" customHeight="1" spans="1:16384">
      <c r="A6" s="19">
        <v>3</v>
      </c>
      <c r="B6" s="15" t="s">
        <v>26</v>
      </c>
      <c r="C6" s="18"/>
      <c r="D6" s="16"/>
      <c r="E6" s="16"/>
      <c r="F6" s="20">
        <v>37.643</v>
      </c>
      <c r="G6" s="20">
        <f>F6*T7</f>
        <v>3764.3</v>
      </c>
      <c r="H6" s="17"/>
      <c r="I6" s="48"/>
      <c r="J6" s="49"/>
      <c r="K6" s="17"/>
      <c r="L6" s="48"/>
      <c r="M6" s="49"/>
      <c r="N6" s="17">
        <v>508.75416</v>
      </c>
      <c r="O6" s="50">
        <f>N6*900</f>
        <v>457878.744</v>
      </c>
      <c r="P6" s="17">
        <v>2509920</v>
      </c>
      <c r="Q6" s="17">
        <f>P6*U6</f>
        <v>125496</v>
      </c>
      <c r="R6" s="66">
        <f>G6+I6+L6+O6+Q6</f>
        <v>587139.044</v>
      </c>
      <c r="S6" s="62" t="s">
        <v>27</v>
      </c>
      <c r="T6" s="20">
        <v>900</v>
      </c>
      <c r="U6" s="20">
        <v>0.05</v>
      </c>
      <c r="V6" s="65">
        <f>G6+O6</f>
        <v>461643.044</v>
      </c>
      <c r="W6" s="1">
        <f>Q6</f>
        <v>125496</v>
      </c>
      <c r="XBS6" s="4"/>
      <c r="XBT6" s="4"/>
      <c r="XBU6" s="4"/>
      <c r="XBV6" s="4"/>
      <c r="XBW6" s="4"/>
      <c r="XBX6" s="4"/>
      <c r="XBY6" s="4"/>
      <c r="XBZ6" s="4"/>
      <c r="XCA6" s="4"/>
      <c r="XCB6" s="4"/>
      <c r="XCC6" s="4"/>
      <c r="XCD6" s="4"/>
      <c r="XCE6" s="4"/>
      <c r="XCF6" s="4"/>
      <c r="XCG6" s="4"/>
      <c r="XCH6" s="4"/>
      <c r="XCI6" s="4"/>
      <c r="XCJ6" s="4"/>
      <c r="XCK6" s="4"/>
      <c r="XCL6" s="4"/>
      <c r="XCM6" s="4"/>
      <c r="XCN6" s="4"/>
      <c r="XCO6" s="4"/>
      <c r="XCP6" s="4"/>
      <c r="XCQ6" s="4"/>
      <c r="XCR6" s="4"/>
      <c r="XCS6" s="4"/>
      <c r="XCT6" s="4"/>
      <c r="XCU6" s="4"/>
      <c r="XCV6" s="4"/>
      <c r="XCW6" s="4"/>
      <c r="XCX6" s="4"/>
      <c r="XCY6" s="4"/>
      <c r="XCZ6" s="4"/>
      <c r="XDA6" s="4"/>
      <c r="XDB6" s="4"/>
      <c r="XDC6" s="4"/>
      <c r="XDD6" s="4"/>
      <c r="XDE6" s="4"/>
      <c r="XDF6" s="4"/>
      <c r="XDG6" s="4"/>
      <c r="XDH6" s="4"/>
      <c r="XDI6" s="4"/>
      <c r="XDJ6" s="4"/>
      <c r="XDK6" s="4"/>
      <c r="XDL6" s="4"/>
      <c r="XDM6" s="4"/>
      <c r="XDN6" s="4"/>
      <c r="XDO6" s="4"/>
      <c r="XDP6" s="4"/>
      <c r="XDQ6" s="4"/>
      <c r="XDR6" s="4"/>
      <c r="XDS6" s="4"/>
      <c r="XDT6" s="4"/>
      <c r="XDU6" s="4"/>
      <c r="XDV6" s="4"/>
      <c r="XDW6" s="4"/>
      <c r="XDX6" s="4"/>
      <c r="XDY6" s="4"/>
      <c r="XDZ6" s="4"/>
      <c r="XEA6" s="4"/>
      <c r="XEB6" s="4"/>
      <c r="XEC6" s="4"/>
      <c r="XED6" s="4"/>
      <c r="XEE6" s="4"/>
      <c r="XEF6" s="4"/>
      <c r="XEG6" s="4"/>
      <c r="XEH6" s="4"/>
      <c r="XEI6" s="4"/>
      <c r="XEJ6" s="4"/>
      <c r="XEK6" s="4"/>
      <c r="XEL6" s="4"/>
      <c r="XEM6" s="4"/>
      <c r="XEN6" s="4"/>
      <c r="XEO6" s="4"/>
      <c r="XEP6" s="4"/>
      <c r="XEQ6" s="4"/>
      <c r="XER6" s="4"/>
      <c r="XES6" s="4"/>
      <c r="XET6" s="4"/>
      <c r="XEU6" s="4"/>
      <c r="XEV6" s="4"/>
      <c r="XEW6" s="4"/>
      <c r="XEX6" s="4"/>
      <c r="XEY6" s="4"/>
      <c r="XEZ6" s="4"/>
      <c r="XFA6" s="4"/>
      <c r="XFB6" s="4"/>
      <c r="XFC6" s="4"/>
      <c r="XFD6" s="4"/>
    </row>
    <row r="7" s="2" customFormat="1" ht="55" customHeight="1" spans="1:16384">
      <c r="A7" s="21">
        <v>4</v>
      </c>
      <c r="B7" s="22" t="s">
        <v>28</v>
      </c>
      <c r="C7" s="23"/>
      <c r="D7" s="24"/>
      <c r="E7" s="24"/>
      <c r="F7" s="24"/>
      <c r="G7" s="24"/>
      <c r="H7" s="25">
        <v>648.5415</v>
      </c>
      <c r="I7" s="51">
        <f>H7*T4</f>
        <v>389124.9</v>
      </c>
      <c r="J7" s="52"/>
      <c r="K7" s="53">
        <v>613.11</v>
      </c>
      <c r="L7" s="51">
        <f>K7*T5</f>
        <v>392390.4</v>
      </c>
      <c r="M7" s="52"/>
      <c r="N7" s="53"/>
      <c r="O7" s="54"/>
      <c r="P7" s="55">
        <v>5193180</v>
      </c>
      <c r="Q7" s="53">
        <f>P7*U6</f>
        <v>259659</v>
      </c>
      <c r="R7" s="62">
        <f>G7+I7+L7+O7+Q7</f>
        <v>1041174.3</v>
      </c>
      <c r="S7" s="67" t="s">
        <v>29</v>
      </c>
      <c r="T7" s="68">
        <v>100</v>
      </c>
      <c r="U7" s="68"/>
      <c r="V7" s="69">
        <f>I7+L7</f>
        <v>781515.3</v>
      </c>
      <c r="W7" s="1">
        <f>Q7</f>
        <v>259659</v>
      </c>
      <c r="XBS7" s="78"/>
      <c r="XBT7" s="78"/>
      <c r="XBU7" s="78"/>
      <c r="XBV7" s="78"/>
      <c r="XBW7" s="78"/>
      <c r="XBX7" s="78"/>
      <c r="XBY7" s="78"/>
      <c r="XBZ7" s="78"/>
      <c r="XCA7" s="78"/>
      <c r="XCB7" s="78"/>
      <c r="XCC7" s="78"/>
      <c r="XCD7" s="78"/>
      <c r="XCE7" s="78"/>
      <c r="XCF7" s="78"/>
      <c r="XCG7" s="78"/>
      <c r="XCH7" s="78"/>
      <c r="XCI7" s="78"/>
      <c r="XCJ7" s="78"/>
      <c r="XCK7" s="78"/>
      <c r="XCL7" s="78"/>
      <c r="XCM7" s="78"/>
      <c r="XCN7" s="78"/>
      <c r="XCO7" s="78"/>
      <c r="XCP7" s="78"/>
      <c r="XCQ7" s="78"/>
      <c r="XCR7" s="78"/>
      <c r="XCS7" s="78"/>
      <c r="XCT7" s="78"/>
      <c r="XCU7" s="78"/>
      <c r="XCV7" s="78"/>
      <c r="XCW7" s="78"/>
      <c r="XCX7" s="78"/>
      <c r="XCY7" s="78"/>
      <c r="XCZ7" s="78"/>
      <c r="XDA7" s="78"/>
      <c r="XDB7" s="78"/>
      <c r="XDC7" s="78"/>
      <c r="XDD7" s="78"/>
      <c r="XDE7" s="78"/>
      <c r="XDF7" s="78"/>
      <c r="XDG7" s="78"/>
      <c r="XDH7" s="78"/>
      <c r="XDI7" s="78"/>
      <c r="XDJ7" s="78"/>
      <c r="XDK7" s="78"/>
      <c r="XDL7" s="78"/>
      <c r="XDM7" s="78"/>
      <c r="XDN7" s="78"/>
      <c r="XDO7" s="78"/>
      <c r="XDP7" s="78"/>
      <c r="XDQ7" s="78"/>
      <c r="XDR7" s="78"/>
      <c r="XDS7" s="78"/>
      <c r="XDT7" s="78"/>
      <c r="XDU7" s="78"/>
      <c r="XDV7" s="78"/>
      <c r="XDW7" s="78"/>
      <c r="XDX7" s="78"/>
      <c r="XDY7" s="78"/>
      <c r="XDZ7" s="78"/>
      <c r="XEA7" s="78"/>
      <c r="XEB7" s="78"/>
      <c r="XEC7" s="78"/>
      <c r="XED7" s="78"/>
      <c r="XEE7" s="78"/>
      <c r="XEF7" s="78"/>
      <c r="XEG7" s="78"/>
      <c r="XEH7" s="78"/>
      <c r="XEI7" s="78"/>
      <c r="XEJ7" s="78"/>
      <c r="XEK7" s="78"/>
      <c r="XEL7" s="78"/>
      <c r="XEM7" s="78"/>
      <c r="XEN7" s="78"/>
      <c r="XEO7" s="78"/>
      <c r="XEP7" s="78"/>
      <c r="XEQ7" s="78"/>
      <c r="XER7" s="78"/>
      <c r="XES7" s="78"/>
      <c r="XET7" s="78"/>
      <c r="XEU7" s="78"/>
      <c r="XEV7" s="78"/>
      <c r="XEW7" s="78"/>
      <c r="XEX7" s="78"/>
      <c r="XEY7" s="78"/>
      <c r="XEZ7" s="78"/>
      <c r="XFA7" s="78"/>
      <c r="XFB7" s="78"/>
      <c r="XFC7" s="78"/>
      <c r="XFD7" s="78"/>
    </row>
    <row r="8" s="2" customFormat="1" ht="49" customHeight="1" spans="1:16384">
      <c r="A8" s="26">
        <v>5</v>
      </c>
      <c r="B8" s="27" t="s">
        <v>30</v>
      </c>
      <c r="C8" s="28"/>
      <c r="D8" s="29"/>
      <c r="E8" s="29"/>
      <c r="F8" s="29"/>
      <c r="G8" s="29"/>
      <c r="H8" s="30"/>
      <c r="I8" s="56"/>
      <c r="J8" s="57"/>
      <c r="K8" s="30"/>
      <c r="L8" s="56"/>
      <c r="M8" s="57"/>
      <c r="N8" s="30">
        <v>1975.757</v>
      </c>
      <c r="O8" s="30">
        <f>N8*T6</f>
        <v>1778181.3</v>
      </c>
      <c r="P8" s="53">
        <v>7657020</v>
      </c>
      <c r="Q8" s="53">
        <f>P8*U6</f>
        <v>382851</v>
      </c>
      <c r="R8" s="70">
        <f>G8+I8+L8+O8+Q8+Q9</f>
        <v>2436021.35</v>
      </c>
      <c r="S8" s="67" t="s">
        <v>31</v>
      </c>
      <c r="T8" s="71"/>
      <c r="U8" s="68"/>
      <c r="V8" s="69">
        <f>O8</f>
        <v>1778181.3</v>
      </c>
      <c r="W8" s="1">
        <f>Q8+Q9</f>
        <v>657840.05</v>
      </c>
      <c r="XBS8" s="78"/>
      <c r="XBT8" s="78"/>
      <c r="XBU8" s="78"/>
      <c r="XBV8" s="78"/>
      <c r="XBW8" s="78"/>
      <c r="XBX8" s="78"/>
      <c r="XBY8" s="78"/>
      <c r="XBZ8" s="78"/>
      <c r="XCA8" s="78"/>
      <c r="XCB8" s="78"/>
      <c r="XCC8" s="78"/>
      <c r="XCD8" s="78"/>
      <c r="XCE8" s="78"/>
      <c r="XCF8" s="78"/>
      <c r="XCG8" s="78"/>
      <c r="XCH8" s="78"/>
      <c r="XCI8" s="78"/>
      <c r="XCJ8" s="78"/>
      <c r="XCK8" s="78"/>
      <c r="XCL8" s="78"/>
      <c r="XCM8" s="78"/>
      <c r="XCN8" s="78"/>
      <c r="XCO8" s="78"/>
      <c r="XCP8" s="78"/>
      <c r="XCQ8" s="78"/>
      <c r="XCR8" s="78"/>
      <c r="XCS8" s="78"/>
      <c r="XCT8" s="78"/>
      <c r="XCU8" s="78"/>
      <c r="XCV8" s="78"/>
      <c r="XCW8" s="78"/>
      <c r="XCX8" s="78"/>
      <c r="XCY8" s="78"/>
      <c r="XCZ8" s="78"/>
      <c r="XDA8" s="78"/>
      <c r="XDB8" s="78"/>
      <c r="XDC8" s="78"/>
      <c r="XDD8" s="78"/>
      <c r="XDE8" s="78"/>
      <c r="XDF8" s="78"/>
      <c r="XDG8" s="78"/>
      <c r="XDH8" s="78"/>
      <c r="XDI8" s="78"/>
      <c r="XDJ8" s="78"/>
      <c r="XDK8" s="78"/>
      <c r="XDL8" s="78"/>
      <c r="XDM8" s="78"/>
      <c r="XDN8" s="78"/>
      <c r="XDO8" s="78"/>
      <c r="XDP8" s="78"/>
      <c r="XDQ8" s="78"/>
      <c r="XDR8" s="78"/>
      <c r="XDS8" s="78"/>
      <c r="XDT8" s="78"/>
      <c r="XDU8" s="78"/>
      <c r="XDV8" s="78"/>
      <c r="XDW8" s="78"/>
      <c r="XDX8" s="78"/>
      <c r="XDY8" s="78"/>
      <c r="XDZ8" s="78"/>
      <c r="XEA8" s="78"/>
      <c r="XEB8" s="78"/>
      <c r="XEC8" s="78"/>
      <c r="XED8" s="78"/>
      <c r="XEE8" s="78"/>
      <c r="XEF8" s="78"/>
      <c r="XEG8" s="78"/>
      <c r="XEH8" s="78"/>
      <c r="XEI8" s="78"/>
      <c r="XEJ8" s="78"/>
      <c r="XEK8" s="78"/>
      <c r="XEL8" s="78"/>
      <c r="XEM8" s="78"/>
      <c r="XEN8" s="78"/>
      <c r="XEO8" s="78"/>
      <c r="XEP8" s="78"/>
      <c r="XEQ8" s="78"/>
      <c r="XER8" s="78"/>
      <c r="XES8" s="78"/>
      <c r="XET8" s="78"/>
      <c r="XEU8" s="78"/>
      <c r="XEV8" s="78"/>
      <c r="XEW8" s="78"/>
      <c r="XEX8" s="78"/>
      <c r="XEY8" s="78"/>
      <c r="XEZ8" s="78"/>
      <c r="XFA8" s="78"/>
      <c r="XFB8" s="78"/>
      <c r="XFC8" s="78"/>
      <c r="XFD8" s="78"/>
    </row>
    <row r="9" s="2" customFormat="1" ht="49" customHeight="1" spans="1:16384">
      <c r="A9" s="31"/>
      <c r="B9" s="32"/>
      <c r="C9" s="33"/>
      <c r="D9" s="34"/>
      <c r="E9" s="34"/>
      <c r="F9" s="34"/>
      <c r="G9" s="34"/>
      <c r="H9" s="35"/>
      <c r="I9" s="58"/>
      <c r="J9" s="59"/>
      <c r="K9" s="35"/>
      <c r="L9" s="58"/>
      <c r="M9" s="59"/>
      <c r="N9" s="35"/>
      <c r="O9" s="35"/>
      <c r="P9" s="53">
        <v>5499781</v>
      </c>
      <c r="Q9" s="53">
        <f>P9*U6</f>
        <v>274989.05</v>
      </c>
      <c r="R9" s="72"/>
      <c r="S9" s="73" t="s">
        <v>32</v>
      </c>
      <c r="T9" s="74"/>
      <c r="U9" s="75" t="s">
        <v>33</v>
      </c>
      <c r="V9" s="69">
        <f>SUM(V4:V8)</f>
        <v>4586289.644</v>
      </c>
      <c r="W9" s="2">
        <f>SUM(W4:W8)</f>
        <v>1574551.05</v>
      </c>
      <c r="XBS9" s="78"/>
      <c r="XBT9" s="78"/>
      <c r="XBU9" s="78"/>
      <c r="XBV9" s="78"/>
      <c r="XBW9" s="78"/>
      <c r="XBX9" s="78"/>
      <c r="XBY9" s="78"/>
      <c r="XBZ9" s="78"/>
      <c r="XCA9" s="78"/>
      <c r="XCB9" s="78"/>
      <c r="XCC9" s="78"/>
      <c r="XCD9" s="78"/>
      <c r="XCE9" s="78"/>
      <c r="XCF9" s="78"/>
      <c r="XCG9" s="78"/>
      <c r="XCH9" s="78"/>
      <c r="XCI9" s="78"/>
      <c r="XCJ9" s="78"/>
      <c r="XCK9" s="78"/>
      <c r="XCL9" s="78"/>
      <c r="XCM9" s="78"/>
      <c r="XCN9" s="78"/>
      <c r="XCO9" s="78"/>
      <c r="XCP9" s="78"/>
      <c r="XCQ9" s="78"/>
      <c r="XCR9" s="78"/>
      <c r="XCS9" s="78"/>
      <c r="XCT9" s="78"/>
      <c r="XCU9" s="78"/>
      <c r="XCV9" s="78"/>
      <c r="XCW9" s="78"/>
      <c r="XCX9" s="78"/>
      <c r="XCY9" s="78"/>
      <c r="XCZ9" s="78"/>
      <c r="XDA9" s="78"/>
      <c r="XDB9" s="78"/>
      <c r="XDC9" s="78"/>
      <c r="XDD9" s="78"/>
      <c r="XDE9" s="78"/>
      <c r="XDF9" s="78"/>
      <c r="XDG9" s="78"/>
      <c r="XDH9" s="78"/>
      <c r="XDI9" s="78"/>
      <c r="XDJ9" s="78"/>
      <c r="XDK9" s="78"/>
      <c r="XDL9" s="78"/>
      <c r="XDM9" s="78"/>
      <c r="XDN9" s="78"/>
      <c r="XDO9" s="78"/>
      <c r="XDP9" s="78"/>
      <c r="XDQ9" s="78"/>
      <c r="XDR9" s="78"/>
      <c r="XDS9" s="78"/>
      <c r="XDT9" s="78"/>
      <c r="XDU9" s="78"/>
      <c r="XDV9" s="78"/>
      <c r="XDW9" s="78"/>
      <c r="XDX9" s="78"/>
      <c r="XDY9" s="78"/>
      <c r="XDZ9" s="78"/>
      <c r="XEA9" s="78"/>
      <c r="XEB9" s="78"/>
      <c r="XEC9" s="78"/>
      <c r="XED9" s="78"/>
      <c r="XEE9" s="78"/>
      <c r="XEF9" s="78"/>
      <c r="XEG9" s="78"/>
      <c r="XEH9" s="78"/>
      <c r="XEI9" s="78"/>
      <c r="XEJ9" s="78"/>
      <c r="XEK9" s="78"/>
      <c r="XEL9" s="78"/>
      <c r="XEM9" s="78"/>
      <c r="XEN9" s="78"/>
      <c r="XEO9" s="78"/>
      <c r="XEP9" s="78"/>
      <c r="XEQ9" s="78"/>
      <c r="XER9" s="78"/>
      <c r="XES9" s="78"/>
      <c r="XET9" s="78"/>
      <c r="XEU9" s="78"/>
      <c r="XEV9" s="78"/>
      <c r="XEW9" s="78"/>
      <c r="XEX9" s="78"/>
      <c r="XEY9" s="78"/>
      <c r="XEZ9" s="78"/>
      <c r="XFA9" s="78"/>
      <c r="XFB9" s="78"/>
      <c r="XFC9" s="78"/>
      <c r="XFD9" s="78"/>
    </row>
    <row r="10" s="3" customFormat="1" ht="27" customHeight="1" spans="1:16384">
      <c r="A10" s="20"/>
      <c r="B10" s="15" t="s">
        <v>33</v>
      </c>
      <c r="C10" s="36"/>
      <c r="D10" s="20"/>
      <c r="E10" s="20"/>
      <c r="F10" s="20">
        <f>SUM(F4:F9)</f>
        <v>37.643</v>
      </c>
      <c r="G10" s="20">
        <f>SUM(G4:G9)</f>
        <v>3764.3</v>
      </c>
      <c r="H10" s="20">
        <f>SUM(H4:H9)</f>
        <v>1035.5915</v>
      </c>
      <c r="I10" s="39">
        <f>I4+I5+I6+I7+I8</f>
        <v>621354.9</v>
      </c>
      <c r="J10" s="36"/>
      <c r="K10" s="20">
        <f>SUM(K4:K9)</f>
        <v>2695.485</v>
      </c>
      <c r="L10" s="39">
        <f>L4+L5+L6+L7+L8</f>
        <v>1725110.4</v>
      </c>
      <c r="M10" s="36"/>
      <c r="N10" s="20">
        <f>SUM(N4:N9)</f>
        <v>2484.51116</v>
      </c>
      <c r="O10" s="50">
        <f>SUM(O4:O9)</f>
        <v>2236060.044</v>
      </c>
      <c r="P10" s="20">
        <f>SUM(P4:P9)</f>
        <v>31491021</v>
      </c>
      <c r="Q10" s="20">
        <f>SUM(Q4:Q9)</f>
        <v>1574551.05</v>
      </c>
      <c r="R10" s="66">
        <f>SUM(R4:R9)</f>
        <v>6160840.694</v>
      </c>
      <c r="S10" s="76"/>
      <c r="W10" s="77"/>
      <c r="XBS10" s="79"/>
      <c r="XBT10" s="79"/>
      <c r="XBU10" s="79"/>
      <c r="XBV10" s="79"/>
      <c r="XBW10" s="79"/>
      <c r="XBX10" s="79"/>
      <c r="XBY10" s="79"/>
      <c r="XBZ10" s="79"/>
      <c r="XCA10" s="79"/>
      <c r="XCB10" s="79"/>
      <c r="XCC10" s="79"/>
      <c r="XCD10" s="79"/>
      <c r="XCE10" s="79"/>
      <c r="XCF10" s="79"/>
      <c r="XCG10" s="79"/>
      <c r="XCH10" s="79"/>
      <c r="XCI10" s="79"/>
      <c r="XCJ10" s="79"/>
      <c r="XCK10" s="79"/>
      <c r="XCL10" s="79"/>
      <c r="XCM10" s="79"/>
      <c r="XCN10" s="79"/>
      <c r="XCO10" s="79"/>
      <c r="XCP10" s="79"/>
      <c r="XCQ10" s="79"/>
      <c r="XCR10" s="79"/>
      <c r="XCS10" s="79"/>
      <c r="XCT10" s="79"/>
      <c r="XCU10" s="79"/>
      <c r="XCV10" s="79"/>
      <c r="XCW10" s="79"/>
      <c r="XCX10" s="79"/>
      <c r="XCY10" s="79"/>
      <c r="XCZ10" s="79"/>
      <c r="XDA10" s="79"/>
      <c r="XDB10" s="79"/>
      <c r="XDC10" s="79"/>
      <c r="XDD10" s="79"/>
      <c r="XDE10" s="79"/>
      <c r="XDF10" s="79"/>
      <c r="XDG10" s="79"/>
      <c r="XDH10" s="79"/>
      <c r="XDI10" s="79"/>
      <c r="XDJ10" s="79"/>
      <c r="XDK10" s="79"/>
      <c r="XDL10" s="79"/>
      <c r="XDM10" s="79"/>
      <c r="XDN10" s="79"/>
      <c r="XDO10" s="79"/>
      <c r="XDP10" s="79"/>
      <c r="XDQ10" s="79"/>
      <c r="XDR10" s="79"/>
      <c r="XDS10" s="79"/>
      <c r="XDT10" s="79"/>
      <c r="XDU10" s="79"/>
      <c r="XDV10" s="79"/>
      <c r="XDW10" s="79"/>
      <c r="XDX10" s="79"/>
      <c r="XDY10" s="79"/>
      <c r="XDZ10" s="79"/>
      <c r="XEA10" s="79"/>
      <c r="XEB10" s="79"/>
      <c r="XEC10" s="79"/>
      <c r="XED10" s="79"/>
      <c r="XEE10" s="79"/>
      <c r="XEF10" s="79"/>
      <c r="XEG10" s="79"/>
      <c r="XEH10" s="79"/>
      <c r="XEI10" s="79"/>
      <c r="XEJ10" s="79"/>
      <c r="XEK10" s="79"/>
      <c r="XEL10" s="79"/>
      <c r="XEM10" s="79"/>
      <c r="XEN10" s="79"/>
      <c r="XEO10" s="79"/>
      <c r="XEP10" s="79"/>
      <c r="XEQ10" s="79"/>
      <c r="XER10" s="79"/>
      <c r="XES10" s="79"/>
      <c r="XET10" s="79"/>
      <c r="XEU10" s="79"/>
      <c r="XEV10" s="79"/>
      <c r="XEW10" s="79"/>
      <c r="XEX10" s="79"/>
      <c r="XEY10" s="79"/>
      <c r="XEZ10" s="79"/>
      <c r="XFA10" s="79"/>
      <c r="XFB10" s="79"/>
      <c r="XFC10" s="79"/>
      <c r="XFD10" s="79"/>
    </row>
    <row r="11" s="1" customFormat="1" ht="57" hidden="1" customHeight="1" spans="1:19">
      <c r="A11" s="37" t="s">
        <v>34</v>
      </c>
      <c r="B11" s="38"/>
      <c r="C11" s="20" t="s">
        <v>35</v>
      </c>
      <c r="D11" s="39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36"/>
      <c r="S11" s="3"/>
    </row>
    <row r="12" s="1" customFormat="1" ht="51" hidden="1" customHeight="1" spans="1:19">
      <c r="A12" s="41"/>
      <c r="B12" s="42"/>
      <c r="C12" s="43" t="s">
        <v>36</v>
      </c>
      <c r="D12" s="20" t="s">
        <v>37</v>
      </c>
      <c r="E12" s="20"/>
      <c r="F12" s="20"/>
      <c r="G12" s="20"/>
      <c r="H12" s="20" t="s">
        <v>38</v>
      </c>
      <c r="I12" s="20"/>
      <c r="J12" s="20"/>
      <c r="K12" s="20" t="s">
        <v>39</v>
      </c>
      <c r="L12" s="20"/>
      <c r="M12" s="20"/>
      <c r="N12" s="20" t="s">
        <v>40</v>
      </c>
      <c r="O12" s="20"/>
      <c r="P12" s="39" t="s">
        <v>41</v>
      </c>
      <c r="Q12" s="36"/>
      <c r="R12" s="36" t="s">
        <v>42</v>
      </c>
      <c r="S12" s="3"/>
    </row>
    <row r="13" s="1" customFormat="1" ht="58" hidden="1" customHeight="1" spans="1:18">
      <c r="A13" s="41"/>
      <c r="B13" s="42"/>
      <c r="C13" s="44" t="s">
        <v>43</v>
      </c>
      <c r="D13" s="20"/>
      <c r="E13" s="20"/>
      <c r="F13" s="20"/>
      <c r="G13" s="20"/>
      <c r="H13" s="20"/>
      <c r="I13" s="20"/>
      <c r="J13" s="20"/>
      <c r="K13" s="39"/>
      <c r="L13" s="40"/>
      <c r="M13" s="36"/>
      <c r="N13" s="20"/>
      <c r="O13" s="20"/>
      <c r="P13" s="20"/>
      <c r="Q13" s="20"/>
      <c r="R13" s="43"/>
    </row>
    <row r="14" s="1" customFormat="1" ht="58" hidden="1" customHeight="1" spans="1:18">
      <c r="A14" s="45"/>
      <c r="B14" s="46"/>
      <c r="C14" s="44" t="s">
        <v>44</v>
      </c>
      <c r="D14" s="20"/>
      <c r="E14" s="20"/>
      <c r="F14" s="20"/>
      <c r="G14" s="20"/>
      <c r="H14" s="20"/>
      <c r="I14" s="20"/>
      <c r="J14" s="20"/>
      <c r="K14" s="39"/>
      <c r="L14" s="40"/>
      <c r="M14" s="36"/>
      <c r="N14" s="20"/>
      <c r="O14" s="20"/>
      <c r="P14" s="20"/>
      <c r="Q14" s="20"/>
      <c r="R14" s="43"/>
    </row>
  </sheetData>
  <mergeCells count="58">
    <mergeCell ref="A1:R1"/>
    <mergeCell ref="F2:G2"/>
    <mergeCell ref="H2:M2"/>
    <mergeCell ref="S2:U2"/>
    <mergeCell ref="I3:J3"/>
    <mergeCell ref="L3:M3"/>
    <mergeCell ref="S3:T3"/>
    <mergeCell ref="I4:J4"/>
    <mergeCell ref="L4:M4"/>
    <mergeCell ref="I5:J5"/>
    <mergeCell ref="L5:M5"/>
    <mergeCell ref="I6:J6"/>
    <mergeCell ref="L6:M6"/>
    <mergeCell ref="I7:J7"/>
    <mergeCell ref="L7:M7"/>
    <mergeCell ref="I10:J10"/>
    <mergeCell ref="L10:M10"/>
    <mergeCell ref="D11:R11"/>
    <mergeCell ref="D12:G12"/>
    <mergeCell ref="H12:J12"/>
    <mergeCell ref="K12:M12"/>
    <mergeCell ref="N12:O12"/>
    <mergeCell ref="P12:Q12"/>
    <mergeCell ref="D13:G13"/>
    <mergeCell ref="H13:J13"/>
    <mergeCell ref="K13:M13"/>
    <mergeCell ref="N13:O13"/>
    <mergeCell ref="P13:Q13"/>
    <mergeCell ref="D14:G14"/>
    <mergeCell ref="H14:J14"/>
    <mergeCell ref="K14:M14"/>
    <mergeCell ref="N14:O14"/>
    <mergeCell ref="P14:Q14"/>
    <mergeCell ref="A2:A3"/>
    <mergeCell ref="A8:A9"/>
    <mergeCell ref="B2:B3"/>
    <mergeCell ref="B8:B9"/>
    <mergeCell ref="C2:C3"/>
    <mergeCell ref="C8:C9"/>
    <mergeCell ref="D2:D3"/>
    <mergeCell ref="D8:D9"/>
    <mergeCell ref="E2:E3"/>
    <mergeCell ref="E8:E9"/>
    <mergeCell ref="F8:F9"/>
    <mergeCell ref="G8:G9"/>
    <mergeCell ref="H8:H9"/>
    <mergeCell ref="K8:K9"/>
    <mergeCell ref="N2:N3"/>
    <mergeCell ref="N8:N9"/>
    <mergeCell ref="O2:O3"/>
    <mergeCell ref="O8:O9"/>
    <mergeCell ref="P2:P3"/>
    <mergeCell ref="Q2:Q3"/>
    <mergeCell ref="R2:R3"/>
    <mergeCell ref="R8:R9"/>
    <mergeCell ref="L8:M9"/>
    <mergeCell ref="A11:B14"/>
    <mergeCell ref="I8:J9"/>
  </mergeCells>
  <printOptions horizontalCentered="1"/>
  <pageMargins left="0.196527777777778" right="0.196527777777778" top="0.196527777777778" bottom="0.196527777777778" header="0.511805555555556" footer="0.511805555555556"/>
  <pageSetup paperSize="9" scale="8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为准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     我最珍贵°</cp:lastModifiedBy>
  <dcterms:created xsi:type="dcterms:W3CDTF">2020-01-23T18:41:00Z</dcterms:created>
  <cp:lastPrinted>2024-07-29T11:10:00Z</cp:lastPrinted>
  <dcterms:modified xsi:type="dcterms:W3CDTF">2024-08-29T04:36:45Z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BDF60ED9890742B7896A61FEE20CF771</vt:lpwstr>
  </property>
</Properties>
</file>