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为准" sheetId="3" r:id="rId1"/>
  </sheets>
  <definedNames>
    <definedName name="_xlnm.Print_Area" localSheetId="0">为准!$A$1:$P$14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<sst xmlns="http://schemas.openxmlformats.org/spreadsheetml/2006/main" count="41" uniqueCount="39">
  <si>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2024年度1-3月纺织服装企业各项补贴资金明细表</t>
  </si>
  <si>
    <t>序号</t>
  </si>
  <si>
    <t>企业名称</t>
  </si>
  <si>
    <t xml:space="preserve">出疆服装、家纺类件数（万件） </t>
  </si>
  <si>
    <t>出疆服装销售额（万元）</t>
  </si>
  <si>
    <t>出疆服装、家纺类补贴（万元）</t>
  </si>
  <si>
    <t>棉布吨数</t>
  </si>
  <si>
    <t>棉布出疆运费补贴（元）</t>
  </si>
  <si>
    <t>用电量（度）</t>
  </si>
  <si>
    <t>电费补贴（元）</t>
  </si>
  <si>
    <t>全部补贴合计（元）</t>
  </si>
  <si>
    <t>补贴标准（元）</t>
  </si>
  <si>
    <t>吨数</t>
  </si>
  <si>
    <t>40支以下棉纱（元）</t>
  </si>
  <si>
    <t>40支以上（含40支）棉纱（元）</t>
  </si>
  <si>
    <t>纱、布</t>
  </si>
  <si>
    <t>电费</t>
  </si>
  <si>
    <t>企业运费</t>
  </si>
  <si>
    <t>企业电费</t>
  </si>
  <si>
    <t>巴州皓宇纺织有限公司</t>
  </si>
  <si>
    <t>40支以下棉纱（元/吨）</t>
  </si>
  <si>
    <t>巴州广合元纺织有限公司</t>
  </si>
  <si>
    <t>40支以上棉纱（元/吨）</t>
  </si>
  <si>
    <t>巴州新润纺织品有限公司</t>
  </si>
  <si>
    <t>织布（元/吨）</t>
  </si>
  <si>
    <t>巴州华屏纺织有限公司</t>
  </si>
  <si>
    <t>尉犁利华纺织有限公司</t>
  </si>
  <si>
    <t>合计</t>
  </si>
  <si>
    <t>尉犁县纺织服装企业补贴资金审核领导小组签字：</t>
  </si>
  <si>
    <t>组长</t>
  </si>
  <si>
    <t>成员单位</t>
  </si>
  <si>
    <t>税务局</t>
  </si>
  <si>
    <t>供电公司</t>
  </si>
  <si>
    <t>人社局</t>
  </si>
  <si>
    <t>工业园区</t>
  </si>
  <si>
    <t>商工局</t>
  </si>
  <si>
    <t>财政局</t>
  </si>
  <si>
    <t>成员单位主要领导</t>
  </si>
  <si>
    <t>成员单位分管领导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</si>
</sst>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view="pageBreakPreview" zoomScale="85" zoomScaleNormal="100" workbookViewId="0">
      <selection activeCell="Q1" sqref="Q$1:U$1048576"/>
    </sheetView>
  </sheetViews>
  <sheetFormatPr defaultColWidth="9" defaultRowHeight="14"/>
  <cols>
    <col min="1" max="1" width="3.72727272727273" style="2" customWidth="1"/>
    <col min="2" max="2" width="15.4545454545455" style="1" customWidth="1"/>
    <col min="3" max="3" width="9.09090909090909" style="1" customWidth="1"/>
    <col min="4" max="5" width="7.45454545454545" style="1" customWidth="1"/>
    <col min="6" max="6" width="13.2727272727273" style="1" customWidth="1"/>
    <col min="7" max="7" width="9.72727272727273" style="1" customWidth="1"/>
    <col min="8" max="8" width="11.0909090909091" style="1" customWidth="1"/>
    <col min="9" max="9" width="13.4545454545455" style="1" customWidth="1"/>
    <col min="10" max="10" width="9.27272727272727" style="1" customWidth="1"/>
    <col min="11" max="11" width="3.63636363636364" style="1" customWidth="1"/>
    <col min="12" max="12" width="14.7272727272727" style="1" customWidth="1"/>
    <col min="13" max="13" width="15" style="1" customWidth="1"/>
    <col min="14" max="14" width="12.1818181818182" style="1" customWidth="1"/>
    <col min="15" max="15" width="12.2727272727273" style="1" customWidth="1"/>
    <col min="16" max="16" width="16" style="1" customWidth="1"/>
    <col min="17" max="17" width="16" style="1" hidden="1" customWidth="1"/>
    <col min="18" max="18" width="26.3636363636364" style="1" hidden="1" customWidth="1"/>
    <col min="19" max="19" width="9" style="1" hidden="1" customWidth="1"/>
    <col min="20" max="20" width="11.7272727272727" style="1" hidden="1" customWidth="1"/>
    <col min="21" max="21" width="12.9090909090909" style="1" hidden="1" customWidth="1"/>
    <col min="22" max="16292" width="9" style="1"/>
    <col min="16293" max="16384" width="9" style="3"/>
  </cols>
  <sheetData>
    <row r="1" s="1" customFormat="1" ht="3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4"/>
    </row>
    <row r="2" s="1" customFormat="1" ht="24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  <c r="G2" s="7"/>
      <c r="H2" s="7"/>
      <c r="I2" s="7"/>
      <c r="J2" s="7"/>
      <c r="K2" s="7"/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5" t="s">
        <v>11</v>
      </c>
      <c r="R2" s="55"/>
      <c r="S2" s="55"/>
    </row>
    <row r="3" s="1" customFormat="1" ht="49" customHeight="1" spans="1:21">
      <c r="A3" s="8"/>
      <c r="B3" s="8"/>
      <c r="C3" s="9"/>
      <c r="D3" s="9"/>
      <c r="E3" s="10"/>
      <c r="F3" s="11" t="s">
        <v>12</v>
      </c>
      <c r="G3" s="12" t="s">
        <v>13</v>
      </c>
      <c r="H3" s="13"/>
      <c r="I3" s="11" t="s">
        <v>12</v>
      </c>
      <c r="J3" s="12" t="s">
        <v>14</v>
      </c>
      <c r="K3" s="13"/>
      <c r="L3" s="8"/>
      <c r="M3" s="10"/>
      <c r="N3" s="9"/>
      <c r="O3" s="10"/>
      <c r="P3" s="10"/>
      <c r="Q3" s="35" t="s">
        <v>15</v>
      </c>
      <c r="R3" s="35"/>
      <c r="S3" s="35" t="s">
        <v>16</v>
      </c>
      <c r="T3" s="1" t="s">
        <v>17</v>
      </c>
      <c r="U3" s="1" t="s">
        <v>18</v>
      </c>
    </row>
    <row r="4" s="1" customFormat="1" ht="55" customHeight="1" spans="1:16384">
      <c r="A4" s="14">
        <v>1</v>
      </c>
      <c r="B4" s="15" t="s">
        <v>19</v>
      </c>
      <c r="C4" s="16"/>
      <c r="D4" s="16"/>
      <c r="E4" s="16"/>
      <c r="F4" s="17">
        <v>135</v>
      </c>
      <c r="G4" s="18">
        <f>F4*R4</f>
        <v>81000</v>
      </c>
      <c r="H4" s="19"/>
      <c r="I4" s="17">
        <v>560.625</v>
      </c>
      <c r="J4" s="18">
        <f>I4*R5</f>
        <v>358800</v>
      </c>
      <c r="K4" s="19"/>
      <c r="L4" s="17"/>
      <c r="M4" s="17"/>
      <c r="N4" s="17">
        <v>7666320</v>
      </c>
      <c r="O4" s="17">
        <f>N4*S6</f>
        <v>383316</v>
      </c>
      <c r="P4" s="47">
        <f>G4+J4+M4+O4</f>
        <v>823116</v>
      </c>
      <c r="Q4" s="52" t="s">
        <v>20</v>
      </c>
      <c r="R4" s="31">
        <v>600</v>
      </c>
      <c r="S4" s="35"/>
      <c r="T4" s="1">
        <f>G4+J4</f>
        <v>439800</v>
      </c>
      <c r="U4" s="1">
        <f>O4</f>
        <v>383316</v>
      </c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 ht="55" customHeight="1" spans="1:16384">
      <c r="A5" s="14">
        <v>2</v>
      </c>
      <c r="B5" s="15" t="s">
        <v>21</v>
      </c>
      <c r="C5" s="20"/>
      <c r="D5" s="16"/>
      <c r="E5" s="16"/>
      <c r="F5" s="17">
        <f>231.5+27.7</f>
        <v>259.2</v>
      </c>
      <c r="G5" s="18">
        <f>F5*R4</f>
        <v>155520</v>
      </c>
      <c r="H5" s="19"/>
      <c r="I5" s="17"/>
      <c r="J5" s="18"/>
      <c r="K5" s="19"/>
      <c r="L5" s="17"/>
      <c r="M5" s="17"/>
      <c r="N5" s="17">
        <v>589890</v>
      </c>
      <c r="O5" s="17">
        <f>N5*S6</f>
        <v>29494.5</v>
      </c>
      <c r="P5" s="47">
        <f>G5+J5+M5+O5</f>
        <v>185014.5</v>
      </c>
      <c r="Q5" s="47" t="s">
        <v>22</v>
      </c>
      <c r="R5" s="35">
        <v>640</v>
      </c>
      <c r="S5" s="35"/>
      <c r="T5" s="1">
        <f>G5</f>
        <v>155520</v>
      </c>
      <c r="U5" s="1">
        <f>O5</f>
        <v>29494.5</v>
      </c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  <c r="XFC5" s="3"/>
      <c r="XFD5" s="3"/>
    </row>
    <row r="6" s="1" customFormat="1" ht="55" customHeight="1" spans="1:16384">
      <c r="A6" s="21">
        <v>3</v>
      </c>
      <c r="B6" s="15" t="s">
        <v>23</v>
      </c>
      <c r="C6" s="20"/>
      <c r="D6" s="16"/>
      <c r="E6" s="16"/>
      <c r="F6" s="17"/>
      <c r="G6" s="18"/>
      <c r="H6" s="19"/>
      <c r="I6" s="17"/>
      <c r="J6" s="18"/>
      <c r="K6" s="19"/>
      <c r="L6" s="17">
        <v>212.73824</v>
      </c>
      <c r="M6" s="48">
        <v>191464.41</v>
      </c>
      <c r="N6" s="17">
        <v>1417020</v>
      </c>
      <c r="O6" s="17">
        <f>N6*S6</f>
        <v>70851</v>
      </c>
      <c r="P6" s="49">
        <v>262315.41</v>
      </c>
      <c r="Q6" s="47" t="s">
        <v>24</v>
      </c>
      <c r="R6" s="35">
        <v>900</v>
      </c>
      <c r="S6" s="35">
        <v>0.05</v>
      </c>
      <c r="T6" s="1">
        <f>M6</f>
        <v>191464.41</v>
      </c>
      <c r="U6" s="1">
        <f>O6</f>
        <v>70851</v>
      </c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  <c r="XEY6" s="3"/>
      <c r="XEZ6" s="3"/>
      <c r="XFA6" s="3"/>
      <c r="XFB6" s="3"/>
      <c r="XFC6" s="3"/>
      <c r="XFD6" s="3"/>
    </row>
    <row r="7" s="1" customFormat="1" ht="55" customHeight="1" spans="1:16384">
      <c r="A7" s="21">
        <v>4</v>
      </c>
      <c r="B7" s="15" t="s">
        <v>25</v>
      </c>
      <c r="C7" s="20"/>
      <c r="D7" s="16"/>
      <c r="E7" s="16"/>
      <c r="F7" s="17">
        <v>901.678</v>
      </c>
      <c r="G7" s="18">
        <f>F7*R4</f>
        <v>541006.8</v>
      </c>
      <c r="H7" s="19"/>
      <c r="I7" s="17">
        <v>86.5</v>
      </c>
      <c r="J7" s="18">
        <f>I7*R5</f>
        <v>55360</v>
      </c>
      <c r="K7" s="19"/>
      <c r="L7" s="17"/>
      <c r="M7" s="48"/>
      <c r="N7" s="50">
        <v>4049520</v>
      </c>
      <c r="O7" s="17">
        <f>N7*S6</f>
        <v>202476</v>
      </c>
      <c r="P7" s="47">
        <f>G7+J7+M7+O7</f>
        <v>798842.8</v>
      </c>
      <c r="Q7" s="47"/>
      <c r="R7" s="35"/>
      <c r="S7" s="35"/>
      <c r="T7" s="1">
        <f>G7+J7</f>
        <v>596366.8</v>
      </c>
      <c r="U7" s="56">
        <f>O7</f>
        <v>202476</v>
      </c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  <c r="XEY7" s="3"/>
      <c r="XEZ7" s="3"/>
      <c r="XFA7" s="3"/>
      <c r="XFB7" s="3"/>
      <c r="XFC7" s="3"/>
      <c r="XFD7" s="3"/>
    </row>
    <row r="8" s="1" customFormat="1" ht="49" customHeight="1" spans="1:16384">
      <c r="A8" s="14">
        <v>5</v>
      </c>
      <c r="B8" s="22" t="s">
        <v>26</v>
      </c>
      <c r="C8" s="23"/>
      <c r="D8" s="24"/>
      <c r="E8" s="24"/>
      <c r="F8" s="25"/>
      <c r="G8" s="26"/>
      <c r="H8" s="27"/>
      <c r="I8" s="25">
        <v>101.28</v>
      </c>
      <c r="J8" s="26">
        <f>I8*R5</f>
        <v>64819.2</v>
      </c>
      <c r="K8" s="27"/>
      <c r="L8" s="25">
        <v>1823.31</v>
      </c>
      <c r="M8" s="25">
        <f>L8*R6</f>
        <v>1640979</v>
      </c>
      <c r="N8" s="17">
        <v>7447500</v>
      </c>
      <c r="O8" s="17">
        <f>N8*S6</f>
        <v>372375</v>
      </c>
      <c r="P8" s="51">
        <f>G8+J8+M8+O8+O9</f>
        <v>2323931.2</v>
      </c>
      <c r="Q8" s="47"/>
      <c r="R8" s="57"/>
      <c r="S8" s="35"/>
      <c r="T8" s="1">
        <f>J8+M8</f>
        <v>1705798.2</v>
      </c>
      <c r="U8" s="1">
        <f>O8+O9</f>
        <v>618133</v>
      </c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  <c r="XEY8" s="3"/>
      <c r="XEZ8" s="3"/>
      <c r="XFA8" s="3"/>
      <c r="XFB8" s="3"/>
      <c r="XFC8" s="3"/>
      <c r="XFD8" s="3"/>
    </row>
    <row r="9" s="1" customFormat="1" ht="49" customHeight="1" spans="1:16384">
      <c r="A9" s="28"/>
      <c r="B9" s="29"/>
      <c r="C9" s="30"/>
      <c r="D9" s="31"/>
      <c r="E9" s="31"/>
      <c r="F9" s="32"/>
      <c r="G9" s="33"/>
      <c r="H9" s="34"/>
      <c r="I9" s="32"/>
      <c r="J9" s="33"/>
      <c r="K9" s="34"/>
      <c r="L9" s="32"/>
      <c r="M9" s="32"/>
      <c r="N9" s="17">
        <v>4915160</v>
      </c>
      <c r="O9" s="17">
        <f>N9*S6</f>
        <v>245758</v>
      </c>
      <c r="P9" s="52"/>
      <c r="Q9" s="58"/>
      <c r="R9" s="59"/>
      <c r="S9" s="2" t="s">
        <v>27</v>
      </c>
      <c r="T9" s="1">
        <f>SUM(T4:T8)</f>
        <v>3088949.41</v>
      </c>
      <c r="U9" s="1">
        <f>SUM(U4:U8)</f>
        <v>1304270.5</v>
      </c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  <c r="XEY9" s="3"/>
      <c r="XEZ9" s="3"/>
      <c r="XFA9" s="3"/>
      <c r="XFB9" s="3"/>
      <c r="XFC9" s="3"/>
      <c r="XFD9" s="3"/>
    </row>
    <row r="10" s="2" customFormat="1" ht="27" customHeight="1" spans="1:16384">
      <c r="A10" s="35"/>
      <c r="B10" s="15" t="s">
        <v>27</v>
      </c>
      <c r="C10" s="36"/>
      <c r="D10" s="35"/>
      <c r="E10" s="35"/>
      <c r="F10" s="35">
        <f>SUM(F4:F9)</f>
        <v>1295.878</v>
      </c>
      <c r="G10" s="37">
        <f>G4+G5+G6+G7+G8</f>
        <v>777526.8</v>
      </c>
      <c r="H10" s="36"/>
      <c r="I10" s="35">
        <f>SUM(I4:I9)</f>
        <v>748.405</v>
      </c>
      <c r="J10" s="37">
        <f>J4+J5+J6+J7+J8</f>
        <v>478979.2</v>
      </c>
      <c r="K10" s="36"/>
      <c r="L10" s="35">
        <f>SUM(L4:L9)</f>
        <v>2036.04824</v>
      </c>
      <c r="M10" s="35">
        <f>SUM(M4:M9)</f>
        <v>1832443.41</v>
      </c>
      <c r="N10" s="35">
        <f>SUM(N4:N9)</f>
        <v>26085410</v>
      </c>
      <c r="O10" s="35">
        <f>SUM(O4:O9)</f>
        <v>1304270.5</v>
      </c>
      <c r="P10" s="53">
        <v>4393219.91</v>
      </c>
      <c r="Q10" s="53"/>
      <c r="U10" s="60"/>
      <c r="XBQ10" s="61"/>
      <c r="XBR10" s="61"/>
      <c r="XBS10" s="61"/>
      <c r="XBT10" s="61"/>
      <c r="XBU10" s="61"/>
      <c r="XBV10" s="61"/>
      <c r="XBW10" s="61"/>
      <c r="XBX10" s="61"/>
      <c r="XBY10" s="61"/>
      <c r="XBZ10" s="61"/>
      <c r="XCA10" s="61"/>
      <c r="XCB10" s="61"/>
      <c r="XCC10" s="61"/>
      <c r="XCD10" s="61"/>
      <c r="XCE10" s="61"/>
      <c r="XCF10" s="61"/>
      <c r="XCG10" s="61"/>
      <c r="XCH10" s="61"/>
      <c r="XCI10" s="61"/>
      <c r="XCJ10" s="61"/>
      <c r="XCK10" s="61"/>
      <c r="XCL10" s="61"/>
      <c r="XCM10" s="61"/>
      <c r="XCN10" s="61"/>
      <c r="XCO10" s="61"/>
      <c r="XCP10" s="61"/>
      <c r="XCQ10" s="61"/>
      <c r="XCR10" s="61"/>
      <c r="XCS10" s="61"/>
      <c r="XCT10" s="61"/>
      <c r="XCU10" s="61"/>
      <c r="XCV10" s="61"/>
      <c r="XCW10" s="61"/>
      <c r="XCX10" s="61"/>
      <c r="XCY10" s="61"/>
      <c r="XCZ10" s="61"/>
      <c r="XDA10" s="61"/>
      <c r="XDB10" s="61"/>
      <c r="XDC10" s="61"/>
      <c r="XDD10" s="61"/>
      <c r="XDE10" s="61"/>
      <c r="XDF10" s="61"/>
      <c r="XDG10" s="61"/>
      <c r="XDH10" s="61"/>
      <c r="XDI10" s="61"/>
      <c r="XDJ10" s="61"/>
      <c r="XDK10" s="61"/>
      <c r="XDL10" s="61"/>
      <c r="XDM10" s="61"/>
      <c r="XDN10" s="61"/>
      <c r="XDO10" s="61"/>
      <c r="XDP10" s="61"/>
      <c r="XDQ10" s="61"/>
      <c r="XDR10" s="61"/>
      <c r="XDS10" s="61"/>
      <c r="XDT10" s="61"/>
      <c r="XDU10" s="61"/>
      <c r="XDV10" s="61"/>
      <c r="XDW10" s="61"/>
      <c r="XDX10" s="61"/>
      <c r="XDY10" s="61"/>
      <c r="XDZ10" s="61"/>
      <c r="XEA10" s="61"/>
      <c r="XEB10" s="61"/>
      <c r="XEC10" s="61"/>
      <c r="XED10" s="61"/>
      <c r="XEE10" s="61"/>
      <c r="XEF10" s="61"/>
      <c r="XEG10" s="61"/>
      <c r="XEH10" s="61"/>
      <c r="XEI10" s="61"/>
      <c r="XEJ10" s="61"/>
      <c r="XEK10" s="61"/>
      <c r="XEL10" s="61"/>
      <c r="XEM10" s="61"/>
      <c r="XEN10" s="61"/>
      <c r="XEO10" s="61"/>
      <c r="XEP10" s="61"/>
      <c r="XEQ10" s="61"/>
      <c r="XER10" s="61"/>
      <c r="XES10" s="61"/>
      <c r="XET10" s="61"/>
      <c r="XEU10" s="61"/>
      <c r="XEV10" s="61"/>
      <c r="XEW10" s="61"/>
      <c r="XEX10" s="61"/>
      <c r="XEY10" s="61"/>
      <c r="XEZ10" s="61"/>
      <c r="XFA10" s="61"/>
      <c r="XFB10" s="61"/>
      <c r="XFC10" s="61"/>
      <c r="XFD10" s="61"/>
    </row>
    <row r="11" s="1" customFormat="1" ht="57" hidden="1" customHeight="1" spans="1:17">
      <c r="A11" s="38" t="s">
        <v>28</v>
      </c>
      <c r="B11" s="39"/>
      <c r="C11" s="35" t="s">
        <v>29</v>
      </c>
      <c r="D11" s="37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6"/>
      <c r="Q11" s="2"/>
    </row>
    <row r="12" s="1" customFormat="1" ht="51" hidden="1" customHeight="1" spans="1:17">
      <c r="A12" s="41"/>
      <c r="B12" s="42"/>
      <c r="C12" s="43" t="s">
        <v>30</v>
      </c>
      <c r="D12" s="35" t="s">
        <v>31</v>
      </c>
      <c r="E12" s="35"/>
      <c r="F12" s="35"/>
      <c r="G12" s="35" t="s">
        <v>32</v>
      </c>
      <c r="H12" s="35"/>
      <c r="I12" s="35" t="s">
        <v>33</v>
      </c>
      <c r="J12" s="35"/>
      <c r="K12" s="35"/>
      <c r="L12" s="35" t="s">
        <v>34</v>
      </c>
      <c r="M12" s="35"/>
      <c r="N12" s="37" t="s">
        <v>35</v>
      </c>
      <c r="O12" s="36"/>
      <c r="P12" s="36" t="s">
        <v>36</v>
      </c>
      <c r="Q12" s="2"/>
    </row>
    <row r="13" s="1" customFormat="1" ht="58" hidden="1" customHeight="1" spans="1:16">
      <c r="A13" s="41"/>
      <c r="B13" s="42"/>
      <c r="C13" s="44" t="s">
        <v>37</v>
      </c>
      <c r="D13" s="35"/>
      <c r="E13" s="35"/>
      <c r="F13" s="35"/>
      <c r="G13" s="37"/>
      <c r="H13" s="36"/>
      <c r="I13" s="37"/>
      <c r="J13" s="40"/>
      <c r="K13" s="36"/>
      <c r="L13" s="35"/>
      <c r="M13" s="35"/>
      <c r="N13" s="35"/>
      <c r="O13" s="35"/>
      <c r="P13" s="43"/>
    </row>
    <row r="14" s="1" customFormat="1" ht="58" hidden="1" customHeight="1" spans="1:16">
      <c r="A14" s="45"/>
      <c r="B14" s="46"/>
      <c r="C14" s="44" t="s">
        <v>38</v>
      </c>
      <c r="D14" s="35"/>
      <c r="E14" s="35"/>
      <c r="F14" s="35"/>
      <c r="G14" s="37"/>
      <c r="H14" s="36"/>
      <c r="I14" s="37"/>
      <c r="J14" s="40"/>
      <c r="K14" s="36"/>
      <c r="L14" s="35"/>
      <c r="M14" s="35"/>
      <c r="N14" s="35"/>
      <c r="O14" s="35"/>
      <c r="P14" s="43"/>
    </row>
  </sheetData>
  <mergeCells count="55">
    <mergeCell ref="A1:P1"/>
    <mergeCell ref="F2:K2"/>
    <mergeCell ref="Q2:S2"/>
    <mergeCell ref="G3:H3"/>
    <mergeCell ref="J3:K3"/>
    <mergeCell ref="Q3:R3"/>
    <mergeCell ref="G4:H4"/>
    <mergeCell ref="J4:K4"/>
    <mergeCell ref="G5:H5"/>
    <mergeCell ref="J5:K5"/>
    <mergeCell ref="G6:H6"/>
    <mergeCell ref="J6:K6"/>
    <mergeCell ref="G7:H7"/>
    <mergeCell ref="J7:K7"/>
    <mergeCell ref="G10:H10"/>
    <mergeCell ref="J10:K10"/>
    <mergeCell ref="D11:P11"/>
    <mergeCell ref="D12:F12"/>
    <mergeCell ref="G12:H12"/>
    <mergeCell ref="I12:K12"/>
    <mergeCell ref="L12:M12"/>
    <mergeCell ref="N12:O12"/>
    <mergeCell ref="D13:F13"/>
    <mergeCell ref="G13:H13"/>
    <mergeCell ref="I13:K13"/>
    <mergeCell ref="L13:M13"/>
    <mergeCell ref="N13:O13"/>
    <mergeCell ref="D14:F14"/>
    <mergeCell ref="G14:H14"/>
    <mergeCell ref="I14:K14"/>
    <mergeCell ref="L14:M14"/>
    <mergeCell ref="N14:O14"/>
    <mergeCell ref="A2:A3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8:F9"/>
    <mergeCell ref="I8:I9"/>
    <mergeCell ref="L2:L3"/>
    <mergeCell ref="L8:L9"/>
    <mergeCell ref="M2:M3"/>
    <mergeCell ref="M8:M9"/>
    <mergeCell ref="N2:N3"/>
    <mergeCell ref="O2:O3"/>
    <mergeCell ref="P2:P3"/>
    <mergeCell ref="P8:P9"/>
    <mergeCell ref="A11:B14"/>
    <mergeCell ref="G8:H9"/>
    <mergeCell ref="J8:K9"/>
  </mergeCells>
  <printOptions horizontalCentered="1"/>
  <pageMargins left="0.196527777777778" right="0.196527777777778" top="0.196527777777778" bottom="0.196527777777778" header="0.511805555555556" footer="0.511805555555556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为准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     我最珍贵°</cp:lastModifiedBy>
  <dcterms:created xsi:type="dcterms:W3CDTF">2020-01-23T18:41:00Z</dcterms:created>
  <dcterms:modified xsi:type="dcterms:W3CDTF">2024-08-26T05:38:05Z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BDF60ED9890742B7896A61FEE20CF771</vt:lpwstr>
  </property>
</Properties>
</file>