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为准" sheetId="3" r:id="rId1"/>
  </sheets>
  <definedNames>
    <definedName name="_xlnm.Print_Area" localSheetId="0">为准!$A$1:$R$14</definedName>
  </definedNames>
  <calcPr calcId="144525"/>
</workbook>
</file>

<file path=xl/sharedStrings.xml><?xml version="1.0" encoding="utf-8"?>
<sst xmlns="http://schemas.openxmlformats.org/spreadsheetml/2006/main" count="48" uniqueCount="45">
  <si>
    <t>2024年度7-9月纺织服装企业各项补贴资金明细表</t>
  </si>
  <si>
    <t>补贴标准（元）</t>
  </si>
  <si>
    <t>序号</t>
  </si>
  <si>
    <t>企业名称</t>
  </si>
  <si>
    <t xml:space="preserve">出疆服装、家纺类件数（万件） </t>
  </si>
  <si>
    <t>出疆服装销售额（万元）</t>
  </si>
  <si>
    <t>出疆服装、家纺类补贴（万元）</t>
  </si>
  <si>
    <t>地产聚酯纤维
原料使用补贴</t>
  </si>
  <si>
    <t>出疆棉纱补贴</t>
  </si>
  <si>
    <t>棉布吨数</t>
  </si>
  <si>
    <t>棉布出疆运费补贴（元）</t>
  </si>
  <si>
    <t>用电量（度）</t>
  </si>
  <si>
    <t>电费补贴（元）</t>
  </si>
  <si>
    <t>全部补贴合计（元）</t>
  </si>
  <si>
    <t>纱、布</t>
  </si>
  <si>
    <t>电费</t>
  </si>
  <si>
    <t>吨数</t>
  </si>
  <si>
    <t>补贴（元）</t>
  </si>
  <si>
    <t>40支以下棉纱（元）</t>
  </si>
  <si>
    <t>40支以上（含40支）棉纱（元）</t>
  </si>
  <si>
    <t>40支以下棉纱（元/吨）</t>
  </si>
  <si>
    <t>企业运费</t>
  </si>
  <si>
    <t>企业电费</t>
  </si>
  <si>
    <t>巴州皓宇纺织有限公司</t>
  </si>
  <si>
    <t>40支以上棉纱（元/吨）</t>
  </si>
  <si>
    <t>巴州广合元纺织有限公司</t>
  </si>
  <si>
    <t>织布（元/吨）</t>
  </si>
  <si>
    <t>巴州新润纺织品有限公司</t>
  </si>
  <si>
    <t>地产聚酯纤维短仟原料使用补贴</t>
  </si>
  <si>
    <t>巴州华屏纺织有限公司</t>
  </si>
  <si>
    <t>尉犁利华纺织有限公司</t>
  </si>
  <si>
    <t>纱厂</t>
  </si>
  <si>
    <t>布厂</t>
  </si>
  <si>
    <t>合计</t>
  </si>
  <si>
    <t>尉犁县纺织服装企业补贴资金审核领导小组签字：</t>
  </si>
  <si>
    <t>组长</t>
  </si>
  <si>
    <t>成员单位</t>
  </si>
  <si>
    <t>税务局</t>
  </si>
  <si>
    <t>供电公司</t>
  </si>
  <si>
    <t>人社局</t>
  </si>
  <si>
    <t>工业园区</t>
  </si>
  <si>
    <t>商工局</t>
  </si>
  <si>
    <t>财政局</t>
  </si>
  <si>
    <t>成员单位主要领导</t>
  </si>
  <si>
    <t>成员单位分管领导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</si>
</sst>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7" borderId="23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23" fillId="18" borderId="21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76" fontId="0" fillId="2" borderId="0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view="pageBreakPreview" zoomScale="55" zoomScaleNormal="100" workbookViewId="0">
      <selection activeCell="A1" sqref="A1:R1"/>
    </sheetView>
  </sheetViews>
  <sheetFormatPr defaultColWidth="9" defaultRowHeight="13.5"/>
  <cols>
    <col min="1" max="1" width="3.725" style="3" customWidth="1"/>
    <col min="2" max="2" width="13.9083333333333" style="1" customWidth="1"/>
    <col min="3" max="3" width="9.09166666666667" style="1" customWidth="1"/>
    <col min="4" max="5" width="7.45833333333333" style="1" customWidth="1"/>
    <col min="6" max="7" width="8.09166666666667" style="1" customWidth="1"/>
    <col min="8" max="8" width="10.6333333333333" style="1" customWidth="1"/>
    <col min="9" max="9" width="9.725" style="1" customWidth="1"/>
    <col min="10" max="10" width="5.90833333333333" style="1" customWidth="1"/>
    <col min="11" max="11" width="13.4583333333333" style="1" customWidth="1"/>
    <col min="12" max="12" width="9.275" style="1" customWidth="1"/>
    <col min="13" max="13" width="2.63333333333333" style="1" customWidth="1"/>
    <col min="14" max="14" width="14.725" style="1" customWidth="1"/>
    <col min="15" max="15" width="13.5416666666667" style="1" customWidth="1"/>
    <col min="16" max="16" width="12.1833333333333" style="1" customWidth="1"/>
    <col min="17" max="17" width="12.275" style="1" customWidth="1"/>
    <col min="18" max="18" width="15" style="1" customWidth="1"/>
    <col min="19" max="19" width="16" style="1" hidden="1" customWidth="1"/>
    <col min="20" max="20" width="26.3666666666667" style="1" hidden="1" customWidth="1"/>
    <col min="21" max="21" width="9" style="1" hidden="1" customWidth="1"/>
    <col min="22" max="23" width="12.9083333333333" style="1" hidden="1" customWidth="1"/>
    <col min="24" max="16294" width="9" style="1"/>
    <col min="16295" max="16384" width="9" style="4"/>
  </cols>
  <sheetData>
    <row r="1" s="1" customFormat="1" ht="39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9" t="s">
        <v>1</v>
      </c>
      <c r="T1" s="59"/>
      <c r="U1" s="59"/>
    </row>
    <row r="2" s="1" customFormat="1" ht="35.5" customHeight="1" spans="1:2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/>
      <c r="H2" s="9" t="s">
        <v>8</v>
      </c>
      <c r="I2" s="47"/>
      <c r="J2" s="47"/>
      <c r="K2" s="47"/>
      <c r="L2" s="47"/>
      <c r="M2" s="47"/>
      <c r="N2" s="6" t="s">
        <v>9</v>
      </c>
      <c r="O2" s="6" t="s">
        <v>10</v>
      </c>
      <c r="P2" s="6" t="s">
        <v>11</v>
      </c>
      <c r="Q2" s="6" t="s">
        <v>12</v>
      </c>
      <c r="R2" s="6" t="s">
        <v>13</v>
      </c>
      <c r="S2" s="20" t="s">
        <v>14</v>
      </c>
      <c r="T2" s="20"/>
      <c r="U2" s="20" t="s">
        <v>15</v>
      </c>
    </row>
    <row r="3" s="1" customFormat="1" ht="49" customHeight="1" spans="1:23">
      <c r="A3" s="10"/>
      <c r="B3" s="10"/>
      <c r="C3" s="11"/>
      <c r="D3" s="11"/>
      <c r="E3" s="12"/>
      <c r="F3" s="13" t="s">
        <v>16</v>
      </c>
      <c r="G3" s="13" t="s">
        <v>17</v>
      </c>
      <c r="H3" s="13" t="s">
        <v>16</v>
      </c>
      <c r="I3" s="7" t="s">
        <v>18</v>
      </c>
      <c r="J3" s="8"/>
      <c r="K3" s="13" t="s">
        <v>16</v>
      </c>
      <c r="L3" s="7" t="s">
        <v>19</v>
      </c>
      <c r="M3" s="8"/>
      <c r="N3" s="10"/>
      <c r="O3" s="12"/>
      <c r="P3" s="11"/>
      <c r="Q3" s="12"/>
      <c r="R3" s="12"/>
      <c r="S3" s="60" t="s">
        <v>20</v>
      </c>
      <c r="T3" s="61">
        <v>600</v>
      </c>
      <c r="U3" s="20"/>
      <c r="V3" s="1" t="s">
        <v>21</v>
      </c>
      <c r="W3" s="1" t="s">
        <v>22</v>
      </c>
    </row>
    <row r="4" s="1" customFormat="1" ht="55" customHeight="1" spans="1:16384">
      <c r="A4" s="14">
        <v>1</v>
      </c>
      <c r="B4" s="15" t="s">
        <v>23</v>
      </c>
      <c r="C4" s="16"/>
      <c r="D4" s="16"/>
      <c r="E4" s="16"/>
      <c r="F4" s="16"/>
      <c r="G4" s="16"/>
      <c r="H4" s="17">
        <v>472.255</v>
      </c>
      <c r="I4" s="48">
        <f>H4*T3</f>
        <v>283353</v>
      </c>
      <c r="J4" s="49"/>
      <c r="K4" s="17">
        <v>2160.95</v>
      </c>
      <c r="L4" s="48">
        <f>K4*T4</f>
        <v>1383008</v>
      </c>
      <c r="M4" s="49"/>
      <c r="N4" s="17"/>
      <c r="O4" s="17"/>
      <c r="P4" s="17">
        <v>9329880</v>
      </c>
      <c r="Q4" s="17">
        <f>P4*U5</f>
        <v>466494</v>
      </c>
      <c r="R4" s="62">
        <f t="shared" ref="R4:R7" si="0">G4+I4+L4+O4+Q4</f>
        <v>2132855</v>
      </c>
      <c r="S4" s="62" t="s">
        <v>24</v>
      </c>
      <c r="T4" s="20">
        <v>640</v>
      </c>
      <c r="U4" s="20"/>
      <c r="V4" s="63">
        <f>I4+L4</f>
        <v>1666361</v>
      </c>
      <c r="W4" s="1">
        <f t="shared" ref="W4:W7" si="1">Q4</f>
        <v>466494</v>
      </c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  <c r="XFD4" s="4"/>
    </row>
    <row r="5" s="1" customFormat="1" ht="55" customHeight="1" spans="1:16384">
      <c r="A5" s="14">
        <v>2</v>
      </c>
      <c r="B5" s="15" t="s">
        <v>25</v>
      </c>
      <c r="C5" s="18"/>
      <c r="D5" s="16"/>
      <c r="E5" s="16"/>
      <c r="F5" s="16"/>
      <c r="G5" s="16"/>
      <c r="H5" s="17">
        <v>165.5</v>
      </c>
      <c r="I5" s="48">
        <f>H5*T3</f>
        <v>99300</v>
      </c>
      <c r="J5" s="49"/>
      <c r="K5" s="17"/>
      <c r="L5" s="48"/>
      <c r="M5" s="49"/>
      <c r="N5" s="17"/>
      <c r="O5" s="17"/>
      <c r="P5" s="17">
        <v>1260435</v>
      </c>
      <c r="Q5" s="17">
        <f>P5*U5</f>
        <v>63021.75</v>
      </c>
      <c r="R5" s="62">
        <f t="shared" si="0"/>
        <v>162321.75</v>
      </c>
      <c r="S5" s="62" t="s">
        <v>26</v>
      </c>
      <c r="T5" s="20">
        <v>900</v>
      </c>
      <c r="U5" s="20">
        <v>0.05</v>
      </c>
      <c r="V5" s="63">
        <f>I5</f>
        <v>99300</v>
      </c>
      <c r="W5" s="1">
        <f t="shared" si="1"/>
        <v>63021.75</v>
      </c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  <c r="XFD5" s="4"/>
    </row>
    <row r="6" s="1" customFormat="1" ht="55" customHeight="1" spans="1:16384">
      <c r="A6" s="19">
        <v>3</v>
      </c>
      <c r="B6" s="15" t="s">
        <v>27</v>
      </c>
      <c r="C6" s="18"/>
      <c r="D6" s="16"/>
      <c r="E6" s="16"/>
      <c r="F6" s="20">
        <v>42.8385</v>
      </c>
      <c r="G6" s="20">
        <f>F6*T6</f>
        <v>4283.85</v>
      </c>
      <c r="H6" s="17"/>
      <c r="I6" s="48"/>
      <c r="J6" s="49"/>
      <c r="K6" s="17"/>
      <c r="L6" s="48"/>
      <c r="M6" s="49"/>
      <c r="N6" s="17">
        <v>484.1432</v>
      </c>
      <c r="O6" s="50">
        <f>N6*T5</f>
        <v>435728.88</v>
      </c>
      <c r="P6" s="17">
        <v>2606265</v>
      </c>
      <c r="Q6" s="17">
        <f>P6*U5</f>
        <v>130313.25</v>
      </c>
      <c r="R6" s="64">
        <f t="shared" si="0"/>
        <v>570325.98</v>
      </c>
      <c r="S6" s="65" t="s">
        <v>28</v>
      </c>
      <c r="T6" s="66">
        <v>100</v>
      </c>
      <c r="U6" s="66"/>
      <c r="V6" s="63">
        <f>G6+O6</f>
        <v>440012.73</v>
      </c>
      <c r="W6" s="1">
        <f t="shared" si="1"/>
        <v>130313.25</v>
      </c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  <c r="XFC6" s="4"/>
      <c r="XFD6" s="4"/>
    </row>
    <row r="7" s="1" customFormat="1" ht="55" customHeight="1" spans="1:16384">
      <c r="A7" s="14">
        <v>4</v>
      </c>
      <c r="B7" s="21" t="s">
        <v>29</v>
      </c>
      <c r="C7" s="22"/>
      <c r="D7" s="23"/>
      <c r="E7" s="23"/>
      <c r="F7" s="24"/>
      <c r="G7" s="24"/>
      <c r="H7" s="25">
        <v>576.0543</v>
      </c>
      <c r="I7" s="51">
        <f>H7*T3</f>
        <v>345632.58</v>
      </c>
      <c r="J7" s="52"/>
      <c r="K7" s="25">
        <v>726.843</v>
      </c>
      <c r="L7" s="51">
        <f>K7*T4</f>
        <v>465179.52</v>
      </c>
      <c r="M7" s="52"/>
      <c r="N7" s="25"/>
      <c r="O7" s="53"/>
      <c r="P7" s="17">
        <v>5617140</v>
      </c>
      <c r="Q7" s="17">
        <f>P7*U5</f>
        <v>280857</v>
      </c>
      <c r="R7" s="64">
        <f t="shared" si="0"/>
        <v>1091669.1</v>
      </c>
      <c r="S7" s="65"/>
      <c r="T7" s="66"/>
      <c r="U7" s="66"/>
      <c r="V7" s="63">
        <f>I7+L7</f>
        <v>810812.1</v>
      </c>
      <c r="W7" s="1">
        <f t="shared" si="1"/>
        <v>280857</v>
      </c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  <c r="XFC7" s="4"/>
      <c r="XFD7" s="4"/>
    </row>
    <row r="8" s="2" customFormat="1" ht="49" customHeight="1" spans="1:16384">
      <c r="A8" s="26">
        <v>5</v>
      </c>
      <c r="B8" s="27" t="s">
        <v>30</v>
      </c>
      <c r="C8" s="28"/>
      <c r="D8" s="29"/>
      <c r="E8" s="29"/>
      <c r="F8" s="29"/>
      <c r="G8" s="29"/>
      <c r="H8" s="30"/>
      <c r="I8" s="54"/>
      <c r="J8" s="55"/>
      <c r="K8" s="30"/>
      <c r="L8" s="54"/>
      <c r="M8" s="55"/>
      <c r="N8" s="30">
        <v>1600.804</v>
      </c>
      <c r="O8" s="30">
        <f>N8*T5</f>
        <v>1440723.6</v>
      </c>
      <c r="P8" s="56">
        <v>7671120</v>
      </c>
      <c r="Q8" s="17">
        <f>P8*U5</f>
        <v>383556</v>
      </c>
      <c r="R8" s="67">
        <f>G8+I8+L8+O8+Q8+Q9</f>
        <v>2130158.15</v>
      </c>
      <c r="S8" s="65" t="s">
        <v>31</v>
      </c>
      <c r="T8" s="68"/>
      <c r="U8" s="66"/>
      <c r="V8" s="69">
        <f>O8</f>
        <v>1440723.6</v>
      </c>
      <c r="W8" s="1">
        <f>Q8+Q9</f>
        <v>689434.55</v>
      </c>
      <c r="XBS8" s="76"/>
      <c r="XBT8" s="76"/>
      <c r="XBU8" s="76"/>
      <c r="XBV8" s="76"/>
      <c r="XBW8" s="76"/>
      <c r="XBX8" s="76"/>
      <c r="XBY8" s="76"/>
      <c r="XBZ8" s="76"/>
      <c r="XCA8" s="76"/>
      <c r="XCB8" s="76"/>
      <c r="XCC8" s="76"/>
      <c r="XCD8" s="76"/>
      <c r="XCE8" s="76"/>
      <c r="XCF8" s="76"/>
      <c r="XCG8" s="76"/>
      <c r="XCH8" s="76"/>
      <c r="XCI8" s="76"/>
      <c r="XCJ8" s="76"/>
      <c r="XCK8" s="76"/>
      <c r="XCL8" s="76"/>
      <c r="XCM8" s="76"/>
      <c r="XCN8" s="76"/>
      <c r="XCO8" s="76"/>
      <c r="XCP8" s="76"/>
      <c r="XCQ8" s="76"/>
      <c r="XCR8" s="76"/>
      <c r="XCS8" s="76"/>
      <c r="XCT8" s="76"/>
      <c r="XCU8" s="76"/>
      <c r="XCV8" s="76"/>
      <c r="XCW8" s="76"/>
      <c r="XCX8" s="76"/>
      <c r="XCY8" s="76"/>
      <c r="XCZ8" s="76"/>
      <c r="XDA8" s="76"/>
      <c r="XDB8" s="76"/>
      <c r="XDC8" s="76"/>
      <c r="XDD8" s="76"/>
      <c r="XDE8" s="76"/>
      <c r="XDF8" s="76"/>
      <c r="XDG8" s="76"/>
      <c r="XDH8" s="76"/>
      <c r="XDI8" s="76"/>
      <c r="XDJ8" s="76"/>
      <c r="XDK8" s="76"/>
      <c r="XDL8" s="76"/>
      <c r="XDM8" s="76"/>
      <c r="XDN8" s="76"/>
      <c r="XDO8" s="76"/>
      <c r="XDP8" s="76"/>
      <c r="XDQ8" s="76"/>
      <c r="XDR8" s="76"/>
      <c r="XDS8" s="76"/>
      <c r="XDT8" s="76"/>
      <c r="XDU8" s="76"/>
      <c r="XDV8" s="76"/>
      <c r="XDW8" s="76"/>
      <c r="XDX8" s="76"/>
      <c r="XDY8" s="76"/>
      <c r="XDZ8" s="76"/>
      <c r="XEA8" s="76"/>
      <c r="XEB8" s="76"/>
      <c r="XEC8" s="76"/>
      <c r="XED8" s="76"/>
      <c r="XEE8" s="76"/>
      <c r="XEF8" s="76"/>
      <c r="XEG8" s="76"/>
      <c r="XEH8" s="76"/>
      <c r="XEI8" s="76"/>
      <c r="XEJ8" s="76"/>
      <c r="XEK8" s="76"/>
      <c r="XEL8" s="76"/>
      <c r="XEM8" s="76"/>
      <c r="XEN8" s="76"/>
      <c r="XEO8" s="76"/>
      <c r="XEP8" s="76"/>
      <c r="XEQ8" s="76"/>
      <c r="XER8" s="76"/>
      <c r="XES8" s="76"/>
      <c r="XET8" s="76"/>
      <c r="XEU8" s="76"/>
      <c r="XEV8" s="76"/>
      <c r="XEW8" s="76"/>
      <c r="XEX8" s="76"/>
      <c r="XEY8" s="76"/>
      <c r="XEZ8" s="76"/>
      <c r="XFA8" s="76"/>
      <c r="XFB8" s="76"/>
      <c r="XFC8" s="76"/>
      <c r="XFD8" s="76"/>
    </row>
    <row r="9" s="2" customFormat="1" ht="49" customHeight="1" spans="1:16384">
      <c r="A9" s="31"/>
      <c r="B9" s="32"/>
      <c r="C9" s="33"/>
      <c r="D9" s="34"/>
      <c r="E9" s="34"/>
      <c r="F9" s="34"/>
      <c r="G9" s="34"/>
      <c r="H9" s="35"/>
      <c r="I9" s="57"/>
      <c r="J9" s="58"/>
      <c r="K9" s="35"/>
      <c r="L9" s="57"/>
      <c r="M9" s="58"/>
      <c r="N9" s="35"/>
      <c r="O9" s="35"/>
      <c r="P9" s="56">
        <v>6117571</v>
      </c>
      <c r="Q9" s="17">
        <f>P9*U5</f>
        <v>305878.55</v>
      </c>
      <c r="R9" s="70"/>
      <c r="S9" s="71" t="s">
        <v>32</v>
      </c>
      <c r="T9" s="72"/>
      <c r="U9" s="73" t="s">
        <v>33</v>
      </c>
      <c r="V9" s="69">
        <f>SUM(V4:V8)</f>
        <v>4457209.43</v>
      </c>
      <c r="W9" s="2">
        <f>SUM(W4:W8)</f>
        <v>1630120.55</v>
      </c>
      <c r="XBS9" s="76"/>
      <c r="XBT9" s="76"/>
      <c r="XBU9" s="76"/>
      <c r="XBV9" s="76"/>
      <c r="XBW9" s="76"/>
      <c r="XBX9" s="76"/>
      <c r="XBY9" s="76"/>
      <c r="XBZ9" s="76"/>
      <c r="XCA9" s="76"/>
      <c r="XCB9" s="76"/>
      <c r="XCC9" s="76"/>
      <c r="XCD9" s="76"/>
      <c r="XCE9" s="76"/>
      <c r="XCF9" s="76"/>
      <c r="XCG9" s="76"/>
      <c r="XCH9" s="76"/>
      <c r="XCI9" s="76"/>
      <c r="XCJ9" s="76"/>
      <c r="XCK9" s="76"/>
      <c r="XCL9" s="76"/>
      <c r="XCM9" s="76"/>
      <c r="XCN9" s="76"/>
      <c r="XCO9" s="76"/>
      <c r="XCP9" s="76"/>
      <c r="XCQ9" s="76"/>
      <c r="XCR9" s="76"/>
      <c r="XCS9" s="76"/>
      <c r="XCT9" s="76"/>
      <c r="XCU9" s="76"/>
      <c r="XCV9" s="76"/>
      <c r="XCW9" s="76"/>
      <c r="XCX9" s="76"/>
      <c r="XCY9" s="76"/>
      <c r="XCZ9" s="76"/>
      <c r="XDA9" s="76"/>
      <c r="XDB9" s="76"/>
      <c r="XDC9" s="76"/>
      <c r="XDD9" s="76"/>
      <c r="XDE9" s="76"/>
      <c r="XDF9" s="76"/>
      <c r="XDG9" s="76"/>
      <c r="XDH9" s="76"/>
      <c r="XDI9" s="76"/>
      <c r="XDJ9" s="76"/>
      <c r="XDK9" s="76"/>
      <c r="XDL9" s="76"/>
      <c r="XDM9" s="76"/>
      <c r="XDN9" s="76"/>
      <c r="XDO9" s="76"/>
      <c r="XDP9" s="76"/>
      <c r="XDQ9" s="76"/>
      <c r="XDR9" s="76"/>
      <c r="XDS9" s="76"/>
      <c r="XDT9" s="76"/>
      <c r="XDU9" s="76"/>
      <c r="XDV9" s="76"/>
      <c r="XDW9" s="76"/>
      <c r="XDX9" s="76"/>
      <c r="XDY9" s="76"/>
      <c r="XDZ9" s="76"/>
      <c r="XEA9" s="76"/>
      <c r="XEB9" s="76"/>
      <c r="XEC9" s="76"/>
      <c r="XED9" s="76"/>
      <c r="XEE9" s="76"/>
      <c r="XEF9" s="76"/>
      <c r="XEG9" s="76"/>
      <c r="XEH9" s="76"/>
      <c r="XEI9" s="76"/>
      <c r="XEJ9" s="76"/>
      <c r="XEK9" s="76"/>
      <c r="XEL9" s="76"/>
      <c r="XEM9" s="76"/>
      <c r="XEN9" s="76"/>
      <c r="XEO9" s="76"/>
      <c r="XEP9" s="76"/>
      <c r="XEQ9" s="76"/>
      <c r="XER9" s="76"/>
      <c r="XES9" s="76"/>
      <c r="XET9" s="76"/>
      <c r="XEU9" s="76"/>
      <c r="XEV9" s="76"/>
      <c r="XEW9" s="76"/>
      <c r="XEX9" s="76"/>
      <c r="XEY9" s="76"/>
      <c r="XEZ9" s="76"/>
      <c r="XFA9" s="76"/>
      <c r="XFB9" s="76"/>
      <c r="XFC9" s="76"/>
      <c r="XFD9" s="76"/>
    </row>
    <row r="10" s="3" customFormat="1" ht="27" customHeight="1" spans="1:16384">
      <c r="A10" s="20"/>
      <c r="B10" s="15" t="s">
        <v>33</v>
      </c>
      <c r="C10" s="36"/>
      <c r="D10" s="20"/>
      <c r="E10" s="20"/>
      <c r="F10" s="20">
        <f t="shared" ref="F10:H10" si="2">SUM(F4:F9)</f>
        <v>42.8385</v>
      </c>
      <c r="G10" s="20">
        <f t="shared" si="2"/>
        <v>4283.85</v>
      </c>
      <c r="H10" s="20">
        <f t="shared" si="2"/>
        <v>1213.8093</v>
      </c>
      <c r="I10" s="39">
        <f>I4+I5+I6+I8</f>
        <v>382653</v>
      </c>
      <c r="J10" s="36"/>
      <c r="K10" s="20">
        <f t="shared" ref="K10:R10" si="3">SUM(K4:K9)</f>
        <v>2887.793</v>
      </c>
      <c r="L10" s="39">
        <f>L4+L5+L6+L8</f>
        <v>1383008</v>
      </c>
      <c r="M10" s="36"/>
      <c r="N10" s="20">
        <f t="shared" si="3"/>
        <v>2084.9472</v>
      </c>
      <c r="O10" s="50">
        <f t="shared" si="3"/>
        <v>1876452.48</v>
      </c>
      <c r="P10" s="20">
        <f t="shared" si="3"/>
        <v>32602411</v>
      </c>
      <c r="Q10" s="20">
        <f t="shared" si="3"/>
        <v>1630120.55</v>
      </c>
      <c r="R10" s="64">
        <f t="shared" si="3"/>
        <v>6087329.98</v>
      </c>
      <c r="S10" s="74"/>
      <c r="W10" s="75"/>
      <c r="XBS10" s="77"/>
      <c r="XBT10" s="77"/>
      <c r="XBU10" s="77"/>
      <c r="XBV10" s="77"/>
      <c r="XBW10" s="77"/>
      <c r="XBX10" s="77"/>
      <c r="XBY10" s="77"/>
      <c r="XBZ10" s="77"/>
      <c r="XCA10" s="77"/>
      <c r="XCB10" s="77"/>
      <c r="XCC10" s="77"/>
      <c r="XCD10" s="77"/>
      <c r="XCE10" s="77"/>
      <c r="XCF10" s="77"/>
      <c r="XCG10" s="77"/>
      <c r="XCH10" s="77"/>
      <c r="XCI10" s="77"/>
      <c r="XCJ10" s="77"/>
      <c r="XCK10" s="77"/>
      <c r="XCL10" s="77"/>
      <c r="XCM10" s="77"/>
      <c r="XCN10" s="77"/>
      <c r="XCO10" s="77"/>
      <c r="XCP10" s="77"/>
      <c r="XCQ10" s="77"/>
      <c r="XCR10" s="77"/>
      <c r="XCS10" s="77"/>
      <c r="XCT10" s="77"/>
      <c r="XCU10" s="77"/>
      <c r="XCV10" s="77"/>
      <c r="XCW10" s="77"/>
      <c r="XCX10" s="77"/>
      <c r="XCY10" s="77"/>
      <c r="XCZ10" s="77"/>
      <c r="XDA10" s="77"/>
      <c r="XDB10" s="77"/>
      <c r="XDC10" s="77"/>
      <c r="XDD10" s="77"/>
      <c r="XDE10" s="77"/>
      <c r="XDF10" s="77"/>
      <c r="XDG10" s="77"/>
      <c r="XDH10" s="77"/>
      <c r="XDI10" s="77"/>
      <c r="XDJ10" s="77"/>
      <c r="XDK10" s="77"/>
      <c r="XDL10" s="77"/>
      <c r="XDM10" s="77"/>
      <c r="XDN10" s="77"/>
      <c r="XDO10" s="77"/>
      <c r="XDP10" s="77"/>
      <c r="XDQ10" s="77"/>
      <c r="XDR10" s="77"/>
      <c r="XDS10" s="77"/>
      <c r="XDT10" s="77"/>
      <c r="XDU10" s="77"/>
      <c r="XDV10" s="77"/>
      <c r="XDW10" s="77"/>
      <c r="XDX10" s="77"/>
      <c r="XDY10" s="77"/>
      <c r="XDZ10" s="77"/>
      <c r="XEA10" s="77"/>
      <c r="XEB10" s="77"/>
      <c r="XEC10" s="77"/>
      <c r="XED10" s="77"/>
      <c r="XEE10" s="77"/>
      <c r="XEF10" s="77"/>
      <c r="XEG10" s="77"/>
      <c r="XEH10" s="77"/>
      <c r="XEI10" s="77"/>
      <c r="XEJ10" s="77"/>
      <c r="XEK10" s="77"/>
      <c r="XEL10" s="77"/>
      <c r="XEM10" s="77"/>
      <c r="XEN10" s="77"/>
      <c r="XEO10" s="77"/>
      <c r="XEP10" s="77"/>
      <c r="XEQ10" s="77"/>
      <c r="XER10" s="77"/>
      <c r="XES10" s="77"/>
      <c r="XET10" s="77"/>
      <c r="XEU10" s="77"/>
      <c r="XEV10" s="77"/>
      <c r="XEW10" s="77"/>
      <c r="XEX10" s="77"/>
      <c r="XEY10" s="77"/>
      <c r="XEZ10" s="77"/>
      <c r="XFA10" s="77"/>
      <c r="XFB10" s="77"/>
      <c r="XFC10" s="77"/>
      <c r="XFD10" s="77"/>
    </row>
    <row r="11" s="1" customFormat="1" ht="57" hidden="1" customHeight="1" spans="1:19">
      <c r="A11" s="37" t="s">
        <v>34</v>
      </c>
      <c r="B11" s="38"/>
      <c r="C11" s="20" t="s">
        <v>35</v>
      </c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36"/>
      <c r="S11" s="3"/>
    </row>
    <row r="12" s="1" customFormat="1" ht="51" hidden="1" customHeight="1" spans="1:19">
      <c r="A12" s="41"/>
      <c r="B12" s="42"/>
      <c r="C12" s="43" t="s">
        <v>36</v>
      </c>
      <c r="D12" s="20" t="s">
        <v>37</v>
      </c>
      <c r="E12" s="20"/>
      <c r="F12" s="20"/>
      <c r="G12" s="20"/>
      <c r="H12" s="20" t="s">
        <v>38</v>
      </c>
      <c r="I12" s="20"/>
      <c r="J12" s="20"/>
      <c r="K12" s="20" t="s">
        <v>39</v>
      </c>
      <c r="L12" s="20"/>
      <c r="M12" s="20"/>
      <c r="N12" s="20" t="s">
        <v>40</v>
      </c>
      <c r="O12" s="20"/>
      <c r="P12" s="39" t="s">
        <v>41</v>
      </c>
      <c r="Q12" s="36"/>
      <c r="R12" s="36" t="s">
        <v>42</v>
      </c>
      <c r="S12" s="3"/>
    </row>
    <row r="13" s="1" customFormat="1" ht="58" hidden="1" customHeight="1" spans="1:18">
      <c r="A13" s="41"/>
      <c r="B13" s="42"/>
      <c r="C13" s="44" t="s">
        <v>43</v>
      </c>
      <c r="D13" s="20"/>
      <c r="E13" s="20"/>
      <c r="F13" s="20"/>
      <c r="G13" s="20"/>
      <c r="H13" s="20"/>
      <c r="I13" s="20"/>
      <c r="J13" s="20"/>
      <c r="K13" s="39"/>
      <c r="L13" s="40"/>
      <c r="M13" s="36"/>
      <c r="N13" s="20"/>
      <c r="O13" s="20"/>
      <c r="P13" s="20"/>
      <c r="Q13" s="20"/>
      <c r="R13" s="43"/>
    </row>
    <row r="14" s="1" customFormat="1" ht="58" hidden="1" customHeight="1" spans="1:18">
      <c r="A14" s="45"/>
      <c r="B14" s="46"/>
      <c r="C14" s="44" t="s">
        <v>44</v>
      </c>
      <c r="D14" s="20"/>
      <c r="E14" s="20"/>
      <c r="F14" s="20"/>
      <c r="G14" s="20"/>
      <c r="H14" s="20"/>
      <c r="I14" s="20"/>
      <c r="J14" s="20"/>
      <c r="K14" s="39"/>
      <c r="L14" s="40"/>
      <c r="M14" s="36"/>
      <c r="N14" s="20"/>
      <c r="O14" s="20"/>
      <c r="P14" s="20"/>
      <c r="Q14" s="20"/>
      <c r="R14" s="43"/>
    </row>
  </sheetData>
  <mergeCells count="58">
    <mergeCell ref="A1:R1"/>
    <mergeCell ref="S1:U1"/>
    <mergeCell ref="F2:G2"/>
    <mergeCell ref="H2:M2"/>
    <mergeCell ref="S2:T2"/>
    <mergeCell ref="I3:J3"/>
    <mergeCell ref="L3:M3"/>
    <mergeCell ref="I4:J4"/>
    <mergeCell ref="L4:M4"/>
    <mergeCell ref="I5:J5"/>
    <mergeCell ref="L5:M5"/>
    <mergeCell ref="I6:J6"/>
    <mergeCell ref="L6:M6"/>
    <mergeCell ref="I7:J7"/>
    <mergeCell ref="L7:M7"/>
    <mergeCell ref="I10:J10"/>
    <mergeCell ref="L10:M10"/>
    <mergeCell ref="D11:R11"/>
    <mergeCell ref="D12:G12"/>
    <mergeCell ref="H12:J12"/>
    <mergeCell ref="K12:M12"/>
    <mergeCell ref="N12:O12"/>
    <mergeCell ref="P12:Q12"/>
    <mergeCell ref="D13:G13"/>
    <mergeCell ref="H13:J13"/>
    <mergeCell ref="K13:M13"/>
    <mergeCell ref="N13:O13"/>
    <mergeCell ref="P13:Q13"/>
    <mergeCell ref="D14:G14"/>
    <mergeCell ref="H14:J14"/>
    <mergeCell ref="K14:M14"/>
    <mergeCell ref="N14:O14"/>
    <mergeCell ref="P14:Q14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8:F9"/>
    <mergeCell ref="G8:G9"/>
    <mergeCell ref="H8:H9"/>
    <mergeCell ref="K8:K9"/>
    <mergeCell ref="N2:N3"/>
    <mergeCell ref="N8:N9"/>
    <mergeCell ref="O2:O3"/>
    <mergeCell ref="O8:O9"/>
    <mergeCell ref="P2:P3"/>
    <mergeCell ref="Q2:Q3"/>
    <mergeCell ref="R2:R3"/>
    <mergeCell ref="R8:R9"/>
    <mergeCell ref="I8:J9"/>
    <mergeCell ref="L8:M9"/>
    <mergeCell ref="A11:B14"/>
  </mergeCells>
  <printOptions horizontalCentered="1"/>
  <pageMargins left="0.196527777777778" right="0.196527777777778" top="0.196527777777778" bottom="0.196527777777778" header="0.511805555555556" footer="0.511805555555556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为准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2020-01-23T18:41:00Z</dcterms:created>
  <cp:lastPrinted>2024-07-29T11:10:00Z</cp:lastPrinted>
  <dcterms:modified xsi:type="dcterms:W3CDTF">2024-11-05T05:38:12Z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BDF60ED9890742B7896A61FEE20CF771</vt:lpwstr>
  </property>
</Properties>
</file>