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935"/>
  </bookViews>
  <sheets>
    <sheet name="项目库（计划库）" sheetId="2" r:id="rId1"/>
  </sheets>
  <definedNames>
    <definedName name="_xlnm._FilterDatabase" localSheetId="0" hidden="1">'项目库（计划库）'!$A$5:$AH$26</definedName>
    <definedName name="_xlnm.Print_Titles" localSheetId="0">'项目库（计划库）'!$3:$5</definedName>
  </definedNames>
  <calcPr calcId="144525"/>
</workbook>
</file>

<file path=xl/sharedStrings.xml><?xml version="1.0" encoding="utf-8"?>
<sst xmlns="http://schemas.openxmlformats.org/spreadsheetml/2006/main" count="144" uniqueCount="110">
  <si>
    <t>巴州尉犁县2025年度中央自治区提前下达财政衔接推进乡村振兴补助资金项目计划备案表</t>
  </si>
  <si>
    <t>填报单位（盖章）：</t>
  </si>
  <si>
    <t>填报时间：  年  月  日</t>
  </si>
  <si>
    <t>序号</t>
  </si>
  <si>
    <t>项目库
编号</t>
  </si>
  <si>
    <t>项目名称</t>
  </si>
  <si>
    <t>项目
类别</t>
  </si>
  <si>
    <t>项目
子类型</t>
  </si>
  <si>
    <t>建设
性质</t>
  </si>
  <si>
    <t>开工时间</t>
  </si>
  <si>
    <t>完工时间</t>
  </si>
  <si>
    <t>实施地点</t>
  </si>
  <si>
    <t>主要建设内容</t>
  </si>
  <si>
    <t>建设
单位</t>
  </si>
  <si>
    <t>建设
规模</t>
  </si>
  <si>
    <t>资金规模及来源</t>
  </si>
  <si>
    <t>项目主管
部门</t>
  </si>
  <si>
    <t>责任人</t>
  </si>
  <si>
    <t>带动脱贫户数</t>
  </si>
  <si>
    <t>利益联结</t>
  </si>
  <si>
    <t>绩效目标</t>
  </si>
  <si>
    <t>入库时间</t>
  </si>
  <si>
    <t>审批文号</t>
  </si>
  <si>
    <t>备注</t>
  </si>
  <si>
    <t>合计</t>
  </si>
  <si>
    <t>衔接资金</t>
  </si>
  <si>
    <t>自治州财政衔接资金</t>
  </si>
  <si>
    <t>地方政府
债券资金</t>
  </si>
  <si>
    <t>县市财政衔接资金</t>
  </si>
  <si>
    <t>其他资金</t>
  </si>
  <si>
    <t>小计</t>
  </si>
  <si>
    <t>中央巩固拓展脱贫攻坚成果和乡村振兴</t>
  </si>
  <si>
    <t>以工
代赈</t>
  </si>
  <si>
    <t>少数
民族
发展</t>
  </si>
  <si>
    <t>欠发达
国有
农场</t>
  </si>
  <si>
    <t>欠发达
国有
林场</t>
  </si>
  <si>
    <t>欠发达
国有
牧场</t>
  </si>
  <si>
    <t>自治区巩固拓展脱贫攻坚成果和乡村振兴</t>
  </si>
  <si>
    <t>一、产业发展</t>
  </si>
  <si>
    <t>YL00001</t>
  </si>
  <si>
    <r>
      <rPr>
        <sz val="12"/>
        <rFont val="宋体"/>
        <charset val="134"/>
      </rPr>
      <t>尉犁县团结镇</t>
    </r>
    <r>
      <rPr>
        <sz val="12"/>
        <rFont val="Times New Roman"/>
        <charset val="134"/>
      </rPr>
      <t>2025</t>
    </r>
    <r>
      <rPr>
        <sz val="12"/>
        <rFont val="宋体"/>
        <charset val="134"/>
      </rPr>
      <t>年设施农业建设项目</t>
    </r>
  </si>
  <si>
    <t>产业发展</t>
  </si>
  <si>
    <t>种植业基地</t>
  </si>
  <si>
    <t>新建</t>
  </si>
  <si>
    <t>尉犁县戈壁设施产业园、团结镇东海子村</t>
  </si>
  <si>
    <t>1.建设800平方米的厂房用于食用菌种植，约100万元；2.新建日光温室大棚2栋，每栋建设面积4600平方米，配套附属设施。约160万元；3.新建水产养殖配套管理用房430平方及配套附属设施，约125万。</t>
  </si>
  <si>
    <t>平方米</t>
  </si>
  <si>
    <t>县农业农村局</t>
  </si>
  <si>
    <t>张飞</t>
  </si>
  <si>
    <t>采取“企业+合作社+农户”运营模式，企业负责运营管理及市场销售，项目建成可新增38个长期就业岗位，20个临时工就业岗位。</t>
  </si>
  <si>
    <t>采取“企业+合作社+党支部+农户”的公司化运营管理模式，带动群众发展设施农业。按照企业公司化运营，每年综合收益率不低于总投资额度的5%，收益用于巩固脱贫攻坚成果及乡村振兴事业。</t>
  </si>
  <si>
    <t>2024.11.26</t>
  </si>
  <si>
    <t>尉党农领办〔2024〕5号</t>
  </si>
  <si>
    <t>YL00002</t>
  </si>
  <si>
    <t>塔里木乡罗布湖旅游发展项目</t>
  </si>
  <si>
    <t>休闲农业与乡村旅游</t>
  </si>
  <si>
    <t>塔里木乡</t>
  </si>
  <si>
    <t>总投资：220万元
利用罗布湖水资源及旅游资源优势，发展渔业及旅游业，水域面积约7000亩，投入资金120万元养殖螃蟹、鱼虾等渔业，投入100万元改建生产用房300平米，维修生态闸口一座，维修砂石路5米宽800米砂石路。</t>
  </si>
  <si>
    <t>个</t>
  </si>
  <si>
    <t>陈一新</t>
  </si>
  <si>
    <t>能够有效增加村集体经济收入带动就业，预计可有效提供3个就业岗位。</t>
  </si>
  <si>
    <t>产权归村集体所有，其中经营类资产约150万元，每年综合收益率不低于经营类资产总额的5%，收益用于壮大村集体经济，巩固脱贫成果。其余为公益类资产不予分红。</t>
  </si>
  <si>
    <t>YL00003</t>
  </si>
  <si>
    <t>阿克苏普乡旅游发展提升建设项目</t>
  </si>
  <si>
    <t>阿克苏普乡英巴格村</t>
  </si>
  <si>
    <t>总投资：361万元
    按照3A级景区标准对盐湖景区进行提档升级，对景区内步道、休闲餐饮区、遮阳区、洗浴卫生间、游客中心、沙滩娱乐区等区域及设施进行提升；打造乡域内“文旅一日游精品路线”，沿245县道打造民宿5家，打造“赞鸽部落”特色主题餐厅500平方米等旅游点位，作为承接游客点位；围绕“铸牢中华民族共同体意识”为主线，打造旅游点位2处，包括民俗文化、帕拉孜、罗布人“非遗文化”特色手工艺品、中华传统文化传习、及文化体育广场等内容，创作非遗文艺曲目，同步突出踩高跷、长寿帽等传统文化，生动描绘体现铸牢主题，增加游客可玩可观性。</t>
  </si>
  <si>
    <t>玉素甫江·吐尔逊</t>
  </si>
  <si>
    <t>项目立足赞鸽产业，依托盐湖特色旅游资源，带动乡村文旅产业发展，带动本地农民增收，吃上旅游饭。项目的实施可壮村集体经济，为各村脱贫户和监测户提供保障。同时提高群众“五个认同”知晓率和执行力，通过文化传播入脑入心对冲宗教极端思想，促进铸牢中华民族共同体意识深植民心。</t>
  </si>
  <si>
    <t>产权归村集体所有，其中经营类资产约235万元，每年综合收益率不低于经营类资产总额的5%，收益用于壮大村集体经济，巩固脱贫成果。其余为公益类资产不予分红。</t>
  </si>
  <si>
    <t>YL00004</t>
  </si>
  <si>
    <r>
      <rPr>
        <sz val="12"/>
        <rFont val="宋体"/>
        <charset val="134"/>
      </rPr>
      <t>尉犁县塔里木乡</t>
    </r>
    <r>
      <rPr>
        <sz val="12"/>
        <rFont val="Times New Roman"/>
        <charset val="134"/>
      </rPr>
      <t>2025</t>
    </r>
    <r>
      <rPr>
        <sz val="12"/>
        <rFont val="宋体"/>
        <charset val="134"/>
      </rPr>
      <t>年壮大村集体经济建设项目</t>
    </r>
  </si>
  <si>
    <t>养殖业基地</t>
  </si>
  <si>
    <t>总投资773万元
1.计划投入资金73万元，购买约97头育肥牛，每头约7500元（以实际采购价格为准），300公斤以上。牛托养至尉犁县新光养殖合作社；
2.投入资金700万购买约8750头育肥羊，每只约800元（以实际采购价格为准），25公斤左右。羊以入股形式经营。资产归村集体所有，壮大村集体经济。</t>
  </si>
  <si>
    <t>头</t>
  </si>
  <si>
    <t>能够有效增加村集体经济收入，预计可有效提供7个就业岗位。</t>
  </si>
  <si>
    <t>产权归村集体所有，通过自营和租赁托管联众方式进行营利，每年综合收益率不低于投资额度的5%，收益用于壮大村集体经济，巩固脱贫成果。</t>
  </si>
  <si>
    <t>YL00005</t>
  </si>
  <si>
    <r>
      <rPr>
        <sz val="12"/>
        <rFont val="宋体"/>
        <charset val="134"/>
      </rPr>
      <t>尉犁县</t>
    </r>
    <r>
      <rPr>
        <sz val="12"/>
        <rFont val="Times New Roman"/>
        <charset val="134"/>
      </rPr>
      <t>2025</t>
    </r>
    <r>
      <rPr>
        <sz val="12"/>
        <rFont val="宋体"/>
        <charset val="134"/>
      </rPr>
      <t>年产业到户项目</t>
    </r>
  </si>
  <si>
    <t>到户产业</t>
  </si>
  <si>
    <t>2025.06</t>
  </si>
  <si>
    <t>尉犁县</t>
  </si>
  <si>
    <t>项目总投资：573万元   
建设内容：以到户形式，因户、因人施策，发展实施养殖、种植、庭院经济等产业项目，通过提供政府购买、企业服务等多种形式帮助有发展愿望的监测对象家庭及脱贫户。</t>
  </si>
  <si>
    <t>亚森·克衣木</t>
  </si>
  <si>
    <t>通过实施产业到户项目稳定增收致富，为持续巩固拓展脱贫攻坚成果、坚决守牢不发生规模性返贫底线奠定基础。</t>
  </si>
  <si>
    <t>引导和鼓励有发展条件、发展愿望的监测对象家庭及脱贫户，通过实施产业到户项目稳定增收致富。</t>
  </si>
  <si>
    <t>二、就业项目</t>
  </si>
  <si>
    <t>YL00006</t>
  </si>
  <si>
    <t>尉犁县特设岗位补助</t>
  </si>
  <si>
    <t>就业项目</t>
  </si>
  <si>
    <t>公益性岗位</t>
  </si>
  <si>
    <t>项目总投资：186万元   规模：514人                                         
建设内容：1-7月投入资金186万元。为514名就业困难脱贫户设置就业岗位，每人每月500元。</t>
  </si>
  <si>
    <t>人</t>
  </si>
  <si>
    <t>县人社局</t>
  </si>
  <si>
    <t>王祥立</t>
  </si>
  <si>
    <t>对建档立卡脱困户及监测户家庭就业扶贫政策扶持，设置就业岗位，巩固脱贫攻坚成果，补助标准500元每人每月。</t>
  </si>
  <si>
    <t>解决脱贫户（监测户）514 人就业困难。</t>
  </si>
  <si>
    <t>三、乡村建设行动</t>
  </si>
  <si>
    <t>YL00007</t>
  </si>
  <si>
    <r>
      <rPr>
        <sz val="12"/>
        <rFont val="宋体"/>
        <charset val="134"/>
      </rPr>
      <t>尉犁县</t>
    </r>
    <r>
      <rPr>
        <sz val="12"/>
        <rFont val="Times New Roman"/>
        <charset val="134"/>
      </rPr>
      <t>2025</t>
    </r>
    <r>
      <rPr>
        <sz val="12"/>
        <rFont val="宋体"/>
        <charset val="134"/>
      </rPr>
      <t>年农村污水治理项目</t>
    </r>
  </si>
  <si>
    <t>乡村建设行动</t>
  </si>
  <si>
    <t>农村污水治理、垃圾治理</t>
  </si>
  <si>
    <t>喀尔曲尕乡、古勒巴格乡</t>
  </si>
  <si>
    <r>
      <rPr>
        <sz val="12"/>
        <rFont val="Times New Roman"/>
        <charset val="134"/>
      </rPr>
      <t>1.</t>
    </r>
    <r>
      <rPr>
        <sz val="12"/>
        <rFont val="宋体"/>
        <charset val="134"/>
      </rPr>
      <t>在喀尔曲尕乡新建分散式集中污水处理设施，覆盖群众约</t>
    </r>
    <r>
      <rPr>
        <sz val="12"/>
        <rFont val="Times New Roman"/>
        <charset val="134"/>
      </rPr>
      <t>120</t>
    </r>
    <r>
      <rPr>
        <sz val="12"/>
        <rFont val="宋体"/>
        <charset val="134"/>
      </rPr>
      <t>户，预计</t>
    </r>
    <r>
      <rPr>
        <sz val="12"/>
        <rFont val="Times New Roman"/>
        <charset val="134"/>
      </rPr>
      <t>120</t>
    </r>
    <r>
      <rPr>
        <sz val="12"/>
        <rFont val="宋体"/>
        <charset val="134"/>
      </rPr>
      <t>万元；</t>
    </r>
    <r>
      <rPr>
        <sz val="12"/>
        <rFont val="Times New Roman"/>
        <charset val="134"/>
      </rPr>
      <t>2.</t>
    </r>
    <r>
      <rPr>
        <sz val="12"/>
        <rFont val="宋体"/>
        <charset val="134"/>
      </rPr>
      <t>为古勒巴格乡辖区</t>
    </r>
    <r>
      <rPr>
        <sz val="12"/>
        <rFont val="Times New Roman"/>
        <charset val="134"/>
      </rPr>
      <t>3</t>
    </r>
    <r>
      <rPr>
        <sz val="12"/>
        <rFont val="宋体"/>
        <charset val="134"/>
      </rPr>
      <t>个行政村</t>
    </r>
    <r>
      <rPr>
        <sz val="12"/>
        <rFont val="Times New Roman"/>
        <charset val="134"/>
      </rPr>
      <t>490</t>
    </r>
    <r>
      <rPr>
        <sz val="12"/>
        <rFont val="宋体"/>
        <charset val="134"/>
      </rPr>
      <t>户群众铺设污水管网及配套污水处理设施，共计需</t>
    </r>
    <r>
      <rPr>
        <sz val="12"/>
        <rFont val="Times New Roman"/>
        <charset val="134"/>
      </rPr>
      <t>860</t>
    </r>
    <r>
      <rPr>
        <sz val="12"/>
        <rFont val="宋体"/>
        <charset val="134"/>
      </rPr>
      <t>万元。其中：库克喀依那木村，</t>
    </r>
    <r>
      <rPr>
        <sz val="12"/>
        <rFont val="Times New Roman"/>
        <charset val="134"/>
      </rPr>
      <t>220</t>
    </r>
    <r>
      <rPr>
        <sz val="12"/>
        <rFont val="宋体"/>
        <charset val="134"/>
      </rPr>
      <t>户新建分户式污水处理设备、预处理池、中水井各</t>
    </r>
    <r>
      <rPr>
        <sz val="12"/>
        <rFont val="Times New Roman"/>
        <charset val="134"/>
      </rPr>
      <t>130</t>
    </r>
    <r>
      <rPr>
        <sz val="12"/>
        <rFont val="宋体"/>
        <charset val="134"/>
      </rPr>
      <t>套及配套联户管网，</t>
    </r>
    <r>
      <rPr>
        <sz val="12"/>
        <rFont val="Times New Roman"/>
        <charset val="134"/>
      </rPr>
      <t>1.5</t>
    </r>
    <r>
      <rPr>
        <sz val="12"/>
        <rFont val="宋体"/>
        <charset val="134"/>
      </rPr>
      <t>立方</t>
    </r>
    <r>
      <rPr>
        <sz val="12"/>
        <rFont val="Times New Roman"/>
        <charset val="134"/>
      </rPr>
      <t>94</t>
    </r>
    <r>
      <rPr>
        <sz val="12"/>
        <rFont val="宋体"/>
        <charset val="134"/>
      </rPr>
      <t>套、</t>
    </r>
    <r>
      <rPr>
        <sz val="12"/>
        <rFont val="Times New Roman"/>
        <charset val="134"/>
      </rPr>
      <t>2.2</t>
    </r>
    <r>
      <rPr>
        <sz val="12"/>
        <rFont val="宋体"/>
        <charset val="134"/>
      </rPr>
      <t>立方</t>
    </r>
    <r>
      <rPr>
        <sz val="12"/>
        <rFont val="Times New Roman"/>
        <charset val="134"/>
      </rPr>
      <t>31</t>
    </r>
    <r>
      <rPr>
        <sz val="12"/>
        <rFont val="宋体"/>
        <charset val="134"/>
      </rPr>
      <t>套、</t>
    </r>
    <r>
      <rPr>
        <sz val="12"/>
        <rFont val="Times New Roman"/>
        <charset val="134"/>
      </rPr>
      <t>5</t>
    </r>
    <r>
      <rPr>
        <sz val="12"/>
        <rFont val="宋体"/>
        <charset val="134"/>
      </rPr>
      <t>立方</t>
    </r>
    <r>
      <rPr>
        <sz val="12"/>
        <rFont val="Times New Roman"/>
        <charset val="134"/>
      </rPr>
      <t>5</t>
    </r>
    <r>
      <rPr>
        <sz val="12"/>
        <rFont val="宋体"/>
        <charset val="134"/>
      </rPr>
      <t>套。奥曼库勒村，</t>
    </r>
    <r>
      <rPr>
        <sz val="12"/>
        <rFont val="Times New Roman"/>
        <charset val="134"/>
      </rPr>
      <t>180</t>
    </r>
    <r>
      <rPr>
        <sz val="12"/>
        <rFont val="宋体"/>
        <charset val="134"/>
      </rPr>
      <t>户新建日处理</t>
    </r>
    <r>
      <rPr>
        <sz val="12"/>
        <rFont val="Times New Roman"/>
        <charset val="134"/>
      </rPr>
      <t>50</t>
    </r>
    <r>
      <rPr>
        <sz val="12"/>
        <rFont val="宋体"/>
        <charset val="134"/>
      </rPr>
      <t>立方污水处理站</t>
    </r>
    <r>
      <rPr>
        <sz val="12"/>
        <rFont val="Times New Roman"/>
        <charset val="134"/>
      </rPr>
      <t>1</t>
    </r>
    <r>
      <rPr>
        <sz val="12"/>
        <rFont val="宋体"/>
        <charset val="134"/>
      </rPr>
      <t>座，</t>
    </r>
    <r>
      <rPr>
        <sz val="12"/>
        <rFont val="Times New Roman"/>
        <charset val="134"/>
      </rPr>
      <t>HDPE315</t>
    </r>
    <r>
      <rPr>
        <sz val="12"/>
        <rFont val="宋体"/>
        <charset val="134"/>
      </rPr>
      <t>双壁波纹管</t>
    </r>
    <r>
      <rPr>
        <sz val="12"/>
        <rFont val="Times New Roman"/>
        <charset val="134"/>
      </rPr>
      <t>9000</t>
    </r>
    <r>
      <rPr>
        <sz val="12"/>
        <rFont val="宋体"/>
        <charset val="134"/>
      </rPr>
      <t>米、</t>
    </r>
    <r>
      <rPr>
        <sz val="12"/>
        <rFont val="Times New Roman"/>
        <charset val="134"/>
      </rPr>
      <t>HDPE250</t>
    </r>
    <r>
      <rPr>
        <sz val="12"/>
        <rFont val="宋体"/>
        <charset val="134"/>
      </rPr>
      <t>双壁波纹管</t>
    </r>
    <r>
      <rPr>
        <sz val="12"/>
        <rFont val="Times New Roman"/>
        <charset val="134"/>
      </rPr>
      <t>2300</t>
    </r>
    <r>
      <rPr>
        <sz val="12"/>
        <rFont val="宋体"/>
        <charset val="134"/>
      </rPr>
      <t>米，混凝土检查井</t>
    </r>
    <r>
      <rPr>
        <sz val="12"/>
        <rFont val="Times New Roman"/>
        <charset val="134"/>
      </rPr>
      <t>225</t>
    </r>
    <r>
      <rPr>
        <sz val="12"/>
        <rFont val="宋体"/>
        <charset val="134"/>
      </rPr>
      <t>座、</t>
    </r>
    <r>
      <rPr>
        <sz val="12"/>
        <rFont val="Times New Roman"/>
        <charset val="134"/>
      </rPr>
      <t>HDPE350</t>
    </r>
    <r>
      <rPr>
        <sz val="12"/>
        <rFont val="宋体"/>
        <charset val="134"/>
      </rPr>
      <t>入户井</t>
    </r>
    <r>
      <rPr>
        <sz val="12"/>
        <rFont val="Times New Roman"/>
        <charset val="134"/>
      </rPr>
      <t>180</t>
    </r>
    <r>
      <rPr>
        <sz val="12"/>
        <rFont val="宋体"/>
        <charset val="134"/>
      </rPr>
      <t>座；分户式污水处理设备、预处理池、中水井各</t>
    </r>
    <r>
      <rPr>
        <sz val="12"/>
        <rFont val="Times New Roman"/>
        <charset val="134"/>
      </rPr>
      <t>2</t>
    </r>
    <r>
      <rPr>
        <sz val="12"/>
        <rFont val="宋体"/>
        <charset val="134"/>
      </rPr>
      <t>套及配套联户管网，</t>
    </r>
    <r>
      <rPr>
        <sz val="12"/>
        <rFont val="Times New Roman"/>
        <charset val="134"/>
      </rPr>
      <t>1.5</t>
    </r>
    <r>
      <rPr>
        <sz val="12"/>
        <rFont val="宋体"/>
        <charset val="134"/>
      </rPr>
      <t>立方</t>
    </r>
    <r>
      <rPr>
        <sz val="12"/>
        <rFont val="Times New Roman"/>
        <charset val="134"/>
      </rPr>
      <t>1</t>
    </r>
    <r>
      <rPr>
        <sz val="12"/>
        <rFont val="宋体"/>
        <charset val="134"/>
      </rPr>
      <t>套、</t>
    </r>
    <r>
      <rPr>
        <sz val="12"/>
        <rFont val="Times New Roman"/>
        <charset val="134"/>
      </rPr>
      <t>5</t>
    </r>
    <r>
      <rPr>
        <sz val="12"/>
        <rFont val="宋体"/>
        <charset val="134"/>
      </rPr>
      <t>立方</t>
    </r>
    <r>
      <rPr>
        <sz val="12"/>
        <rFont val="Times New Roman"/>
        <charset val="134"/>
      </rPr>
      <t>1</t>
    </r>
    <r>
      <rPr>
        <sz val="12"/>
        <rFont val="宋体"/>
        <charset val="134"/>
      </rPr>
      <t>套。红光村</t>
    </r>
    <r>
      <rPr>
        <sz val="12"/>
        <rFont val="Times New Roman"/>
        <charset val="134"/>
      </rPr>
      <t>90</t>
    </r>
    <r>
      <rPr>
        <sz val="12"/>
        <rFont val="宋体"/>
        <charset val="134"/>
      </rPr>
      <t>户新建分户式污水处理设备、预处理池、中水井各</t>
    </r>
    <r>
      <rPr>
        <sz val="12"/>
        <rFont val="Times New Roman"/>
        <charset val="134"/>
      </rPr>
      <t>8</t>
    </r>
    <r>
      <rPr>
        <sz val="12"/>
        <rFont val="宋体"/>
        <charset val="134"/>
      </rPr>
      <t>套及配套联户管网，</t>
    </r>
    <r>
      <rPr>
        <sz val="12"/>
        <rFont val="Times New Roman"/>
        <charset val="134"/>
      </rPr>
      <t>1.5</t>
    </r>
    <r>
      <rPr>
        <sz val="12"/>
        <rFont val="宋体"/>
        <charset val="134"/>
      </rPr>
      <t>立方</t>
    </r>
    <r>
      <rPr>
        <sz val="12"/>
        <rFont val="Times New Roman"/>
        <charset val="134"/>
      </rPr>
      <t>2</t>
    </r>
    <r>
      <rPr>
        <sz val="12"/>
        <rFont val="宋体"/>
        <charset val="134"/>
      </rPr>
      <t>套、</t>
    </r>
    <r>
      <rPr>
        <sz val="12"/>
        <rFont val="Times New Roman"/>
        <charset val="134"/>
      </rPr>
      <t>5</t>
    </r>
    <r>
      <rPr>
        <sz val="12"/>
        <rFont val="宋体"/>
        <charset val="134"/>
      </rPr>
      <t>立方</t>
    </r>
    <r>
      <rPr>
        <sz val="12"/>
        <rFont val="Times New Roman"/>
        <charset val="134"/>
      </rPr>
      <t>6</t>
    </r>
    <r>
      <rPr>
        <sz val="12"/>
        <rFont val="宋体"/>
        <charset val="134"/>
      </rPr>
      <t>套，</t>
    </r>
    <r>
      <rPr>
        <sz val="12"/>
        <rFont val="Times New Roman"/>
        <charset val="134"/>
      </rPr>
      <t>HDPE350</t>
    </r>
    <r>
      <rPr>
        <sz val="12"/>
        <rFont val="宋体"/>
        <charset val="134"/>
      </rPr>
      <t>入户井</t>
    </r>
    <r>
      <rPr>
        <sz val="12"/>
        <rFont val="Times New Roman"/>
        <charset val="134"/>
      </rPr>
      <t>90</t>
    </r>
    <r>
      <rPr>
        <sz val="12"/>
        <rFont val="宋体"/>
        <charset val="134"/>
      </rPr>
      <t>座</t>
    </r>
    <r>
      <rPr>
        <sz val="12"/>
        <rFont val="Times New Roman"/>
        <charset val="134"/>
      </rPr>
      <t>-HDPE700</t>
    </r>
    <r>
      <rPr>
        <sz val="12"/>
        <rFont val="宋体"/>
        <charset val="134"/>
      </rPr>
      <t>汇污井</t>
    </r>
    <r>
      <rPr>
        <sz val="12"/>
        <rFont val="Times New Roman"/>
        <charset val="134"/>
      </rPr>
      <t>14</t>
    </r>
    <r>
      <rPr>
        <sz val="12"/>
        <rFont val="宋体"/>
        <charset val="134"/>
      </rPr>
      <t>座。共计</t>
    </r>
    <r>
      <rPr>
        <sz val="12"/>
        <rFont val="Times New Roman"/>
        <charset val="134"/>
      </rPr>
      <t>980</t>
    </r>
    <r>
      <rPr>
        <sz val="12"/>
        <rFont val="宋体"/>
        <charset val="134"/>
      </rPr>
      <t>万元。</t>
    </r>
  </si>
  <si>
    <t>户</t>
  </si>
  <si>
    <t>王新存、孙允锟</t>
  </si>
  <si>
    <t>为切实，全面提高农村卫生厕所改造普及率，改善农村人居环境、提升农民幸福感。</t>
  </si>
  <si>
    <t>将农村改厕、垃圾治理与环境整治等工作有机结合起来，全面提高农村卫生厕所改造普及率。</t>
  </si>
  <si>
    <t>四、巩固三保障成果</t>
  </si>
  <si>
    <t>五、项目管理费</t>
  </si>
  <si>
    <t>六、其他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</si>
</sst>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b/>
      <sz val="11"/>
      <color theme="1"/>
      <name val="宋体"/>
      <charset val="134"/>
      <scheme val="minor"/>
    </font>
    <font>
      <sz val="12"/>
      <color theme="1"/>
      <name val="宋体"/>
      <charset val="134"/>
      <scheme val="minor"/>
    </font>
    <font>
      <sz val="12"/>
      <name val="宋体"/>
      <charset val="134"/>
      <scheme val="minor"/>
    </font>
    <font>
      <sz val="11"/>
      <name val="宋体"/>
      <charset val="134"/>
      <scheme val="minor"/>
    </font>
    <font>
      <b/>
      <sz val="28"/>
      <color theme="1"/>
      <name val="方正小标宋_GBK"/>
      <charset val="134"/>
    </font>
    <font>
      <b/>
      <sz val="12"/>
      <color theme="1"/>
      <name val="宋体"/>
      <charset val="134"/>
      <scheme val="minor"/>
    </font>
    <font>
      <b/>
      <sz val="12"/>
      <color theme="1"/>
      <name val="黑体"/>
      <charset val="134"/>
    </font>
    <font>
      <sz val="16"/>
      <color indexed="8"/>
      <name val="方正黑体_GBK"/>
      <charset val="134"/>
    </font>
    <font>
      <sz val="12"/>
      <color theme="1"/>
      <name val="黑体"/>
      <charset val="134"/>
    </font>
    <font>
      <sz val="12"/>
      <color theme="1"/>
      <name val="方正黑体_GBK"/>
      <charset val="134"/>
    </font>
    <font>
      <sz val="12"/>
      <name val="Times New Roman"/>
      <charset val="134"/>
    </font>
    <font>
      <sz val="12"/>
      <name val="宋体"/>
      <charset val="134"/>
    </font>
    <font>
      <sz val="14"/>
      <color theme="1"/>
      <name val="方正黑体_GBK"/>
      <charset val="134"/>
    </font>
    <font>
      <sz val="11"/>
      <name val="宋体"/>
      <charset val="134"/>
    </font>
    <font>
      <b/>
      <sz val="14"/>
      <color theme="1"/>
      <name val="黑体"/>
      <charset val="134"/>
    </font>
    <font>
      <b/>
      <sz val="11"/>
      <color theme="1"/>
      <name val="黑体"/>
      <charset val="134"/>
    </font>
    <font>
      <b/>
      <sz val="1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i/>
      <sz val="11"/>
      <color rgb="FF7F7F7F"/>
      <name val="宋体"/>
      <charset val="0"/>
      <scheme val="minor"/>
    </font>
    <font>
      <sz val="11"/>
      <color rgb="FF006100"/>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7"/>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9"/>
        <bgColor indexed="64"/>
      </patternFill>
    </fill>
    <fill>
      <patternFill patternType="solid">
        <fgColor theme="8"/>
        <bgColor indexed="64"/>
      </patternFill>
    </fill>
    <fill>
      <patternFill patternType="solid">
        <fgColor theme="4" tint="0.599993896298105"/>
        <bgColor indexed="64"/>
      </patternFill>
    </fill>
    <fill>
      <patternFill patternType="solid">
        <fgColor theme="4"/>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17" borderId="0" applyNumberFormat="0" applyBorder="0" applyAlignment="0" applyProtection="0">
      <alignment vertical="center"/>
    </xf>
    <xf numFmtId="0" fontId="25" fillId="1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1"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19" fillId="21"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2" borderId="11" applyNumberFormat="0" applyFont="0" applyAlignment="0" applyProtection="0">
      <alignment vertical="center"/>
    </xf>
    <xf numFmtId="0" fontId="19" fillId="5" borderId="0" applyNumberFormat="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4" fillId="0" borderId="14" applyNumberFormat="0" applyFill="0" applyAlignment="0" applyProtection="0">
      <alignment vertical="center"/>
    </xf>
    <xf numFmtId="0" fontId="28" fillId="0" borderId="14" applyNumberFormat="0" applyFill="0" applyAlignment="0" applyProtection="0">
      <alignment vertical="center"/>
    </xf>
    <xf numFmtId="0" fontId="19" fillId="4" borderId="0" applyNumberFormat="0" applyBorder="0" applyAlignment="0" applyProtection="0">
      <alignment vertical="center"/>
    </xf>
    <xf numFmtId="0" fontId="27" fillId="0" borderId="16" applyNumberFormat="0" applyFill="0" applyAlignment="0" applyProtection="0">
      <alignment vertical="center"/>
    </xf>
    <xf numFmtId="0" fontId="19" fillId="20" borderId="0" applyNumberFormat="0" applyBorder="0" applyAlignment="0" applyProtection="0">
      <alignment vertical="center"/>
    </xf>
    <xf numFmtId="0" fontId="26" fillId="13" borderId="15" applyNumberFormat="0" applyAlignment="0" applyProtection="0">
      <alignment vertical="center"/>
    </xf>
    <xf numFmtId="0" fontId="23" fillId="13" borderId="13" applyNumberFormat="0" applyAlignment="0" applyProtection="0">
      <alignment vertical="center"/>
    </xf>
    <xf numFmtId="0" fontId="22" fillId="10" borderId="12" applyNumberFormat="0" applyAlignment="0" applyProtection="0">
      <alignment vertical="center"/>
    </xf>
    <xf numFmtId="0" fontId="18" fillId="25" borderId="0" applyNumberFormat="0" applyBorder="0" applyAlignment="0" applyProtection="0">
      <alignment vertical="center"/>
    </xf>
    <xf numFmtId="0" fontId="19" fillId="24" borderId="0" applyNumberFormat="0" applyBorder="0" applyAlignment="0" applyProtection="0">
      <alignment vertical="center"/>
    </xf>
    <xf numFmtId="0" fontId="35" fillId="0" borderId="17" applyNumberFormat="0" applyFill="0" applyAlignment="0" applyProtection="0">
      <alignment vertical="center"/>
    </xf>
    <xf numFmtId="0" fontId="36" fillId="0" borderId="18" applyNumberFormat="0" applyFill="0" applyAlignment="0" applyProtection="0">
      <alignment vertical="center"/>
    </xf>
    <xf numFmtId="0" fontId="34" fillId="28" borderId="0" applyNumberFormat="0" applyBorder="0" applyAlignment="0" applyProtection="0">
      <alignment vertical="center"/>
    </xf>
    <xf numFmtId="0" fontId="21" fillId="9" borderId="0" applyNumberFormat="0" applyBorder="0" applyAlignment="0" applyProtection="0">
      <alignment vertical="center"/>
    </xf>
    <xf numFmtId="0" fontId="18" fillId="23" borderId="0" applyNumberFormat="0" applyBorder="0" applyAlignment="0" applyProtection="0">
      <alignment vertical="center"/>
    </xf>
    <xf numFmtId="0" fontId="19" fillId="32" borderId="0" applyNumberFormat="0" applyBorder="0" applyAlignment="0" applyProtection="0">
      <alignment vertical="center"/>
    </xf>
    <xf numFmtId="0" fontId="18" fillId="19" borderId="0" applyNumberFormat="0" applyBorder="0" applyAlignment="0" applyProtection="0">
      <alignment vertical="center"/>
    </xf>
    <xf numFmtId="0" fontId="18" fillId="31" borderId="0" applyNumberFormat="0" applyBorder="0" applyAlignment="0" applyProtection="0">
      <alignment vertical="center"/>
    </xf>
    <xf numFmtId="0" fontId="18" fillId="16" borderId="0" applyNumberFormat="0" applyBorder="0" applyAlignment="0" applyProtection="0">
      <alignment vertical="center"/>
    </xf>
    <xf numFmtId="0" fontId="18" fillId="27" borderId="0" applyNumberFormat="0" applyBorder="0" applyAlignment="0" applyProtection="0">
      <alignment vertical="center"/>
    </xf>
    <xf numFmtId="0" fontId="19" fillId="22" borderId="0" applyNumberFormat="0" applyBorder="0" applyAlignment="0" applyProtection="0">
      <alignment vertical="center"/>
    </xf>
    <xf numFmtId="0" fontId="19" fillId="15" borderId="0" applyNumberFormat="0" applyBorder="0" applyAlignment="0" applyProtection="0">
      <alignment vertical="center"/>
    </xf>
    <xf numFmtId="0" fontId="18" fillId="8" borderId="0" applyNumberFormat="0" applyBorder="0" applyAlignment="0" applyProtection="0">
      <alignment vertical="center"/>
    </xf>
    <xf numFmtId="0" fontId="18" fillId="3" borderId="0" applyNumberFormat="0" applyBorder="0" applyAlignment="0" applyProtection="0">
      <alignment vertical="center"/>
    </xf>
    <xf numFmtId="0" fontId="19" fillId="30" borderId="0" applyNumberFormat="0" applyBorder="0" applyAlignment="0" applyProtection="0">
      <alignment vertical="center"/>
    </xf>
    <xf numFmtId="0" fontId="18" fillId="18" borderId="0" applyNumberFormat="0" applyBorder="0" applyAlignment="0" applyProtection="0">
      <alignment vertical="center"/>
    </xf>
    <xf numFmtId="0" fontId="19" fillId="7" borderId="0" applyNumberFormat="0" applyBorder="0" applyAlignment="0" applyProtection="0">
      <alignment vertical="center"/>
    </xf>
    <xf numFmtId="0" fontId="19" fillId="29" borderId="0" applyNumberFormat="0" applyBorder="0" applyAlignment="0" applyProtection="0">
      <alignment vertical="center"/>
    </xf>
    <xf numFmtId="0" fontId="18" fillId="12" borderId="0" applyNumberFormat="0" applyBorder="0" applyAlignment="0" applyProtection="0">
      <alignment vertical="center"/>
    </xf>
    <xf numFmtId="0" fontId="19" fillId="26" borderId="0" applyNumberFormat="0" applyBorder="0" applyAlignment="0" applyProtection="0">
      <alignment vertical="center"/>
    </xf>
  </cellStyleXfs>
  <cellXfs count="6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lignment vertical="center"/>
    </xf>
    <xf numFmtId="0" fontId="4" fillId="0" borderId="0" xfId="0" applyFont="1" applyFill="1">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xf>
    <xf numFmtId="0" fontId="5" fillId="0" borderId="0" xfId="0" applyFont="1" applyFill="1" applyBorder="1" applyAlignment="1" applyProtection="1">
      <alignment horizontal="center" vertical="center"/>
      <protection locked="0"/>
    </xf>
    <xf numFmtId="0" fontId="6" fillId="0" borderId="0" xfId="0" applyFont="1" applyFill="1" applyAlignment="1" applyProtection="1">
      <alignment horizontal="left" vertical="center"/>
      <protection locked="0"/>
    </xf>
    <xf numFmtId="0" fontId="2" fillId="0" borderId="0" xfId="0" applyFont="1" applyFill="1" applyBorder="1" applyAlignment="1" applyProtection="1">
      <alignment horizontal="center" vertical="center"/>
      <protection locked="0"/>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2" fillId="0" borderId="7"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11" fillId="0" borderId="7" xfId="0" applyFont="1" applyFill="1" applyBorder="1" applyAlignment="1">
      <alignment horizontal="center" vertical="center" wrapText="1"/>
    </xf>
    <xf numFmtId="0" fontId="12" fillId="0" borderId="7" xfId="0" applyFont="1" applyFill="1" applyBorder="1" applyAlignment="1">
      <alignment horizontal="left" vertical="center" wrapText="1"/>
    </xf>
    <xf numFmtId="0" fontId="12" fillId="0" borderId="7" xfId="0" applyFont="1" applyFill="1" applyBorder="1" applyAlignment="1" applyProtection="1">
      <alignment horizontal="center" vertical="center" wrapText="1"/>
      <protection locked="0"/>
    </xf>
    <xf numFmtId="0" fontId="3" fillId="0" borderId="7"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0" fillId="0" borderId="7" xfId="0" applyNumberFormat="1" applyFont="1" applyFill="1" applyBorder="1" applyAlignment="1" applyProtection="1">
      <alignment horizontal="left" vertical="center" wrapText="1"/>
      <protection locked="0"/>
    </xf>
    <xf numFmtId="0" fontId="13" fillId="0" borderId="7" xfId="0" applyFont="1" applyFill="1" applyBorder="1" applyAlignment="1" applyProtection="1">
      <alignment horizontal="left" vertical="center" wrapText="1"/>
      <protection locked="0"/>
    </xf>
    <xf numFmtId="0" fontId="0" fillId="0" borderId="7" xfId="0" applyFill="1" applyBorder="1" applyAlignment="1" applyProtection="1">
      <alignment horizontal="center" vertical="center" wrapText="1"/>
      <protection locked="0"/>
    </xf>
    <xf numFmtId="0" fontId="4" fillId="0" borderId="7" xfId="0" applyFont="1" applyFill="1" applyBorder="1" applyAlignment="1">
      <alignment horizontal="center" vertical="center" wrapText="1"/>
    </xf>
    <xf numFmtId="0" fontId="14" fillId="0" borderId="7"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6" fillId="0" borderId="7" xfId="0" applyFont="1" applyFill="1" applyBorder="1" applyAlignment="1">
      <alignment horizontal="center" vertical="center" wrapText="1"/>
    </xf>
    <xf numFmtId="10" fontId="2" fillId="0" borderId="7" xfId="0" applyNumberFormat="1" applyFont="1" applyFill="1" applyBorder="1" applyAlignment="1" applyProtection="1">
      <alignment horizontal="left" vertical="center" wrapText="1"/>
      <protection locked="0"/>
    </xf>
    <xf numFmtId="0" fontId="3" fillId="0" borderId="7" xfId="0" applyFont="1" applyFill="1" applyBorder="1" applyAlignment="1">
      <alignment horizontal="left" vertical="center" wrapText="1"/>
    </xf>
    <xf numFmtId="0" fontId="3" fillId="0" borderId="7" xfId="0" applyFont="1" applyFill="1" applyBorder="1" applyAlignment="1">
      <alignment vertical="center" wrapText="1"/>
    </xf>
    <xf numFmtId="0" fontId="11" fillId="0" borderId="7" xfId="0" applyFont="1" applyFill="1" applyBorder="1" applyAlignment="1">
      <alignment horizontal="left" vertical="center" wrapText="1"/>
    </xf>
    <xf numFmtId="10" fontId="0" fillId="0" borderId="7" xfId="0" applyNumberFormat="1" applyFill="1" applyBorder="1" applyAlignment="1" applyProtection="1">
      <alignment horizontal="left" vertical="center" wrapText="1"/>
      <protection locked="0"/>
    </xf>
    <xf numFmtId="0" fontId="17" fillId="0" borderId="7" xfId="0" applyFont="1" applyFill="1" applyBorder="1" applyAlignment="1">
      <alignment horizontal="left" vertical="center" wrapText="1"/>
    </xf>
    <xf numFmtId="0" fontId="17" fillId="0" borderId="7" xfId="0" applyFont="1" applyFill="1" applyBorder="1" applyAlignment="1" applyProtection="1">
      <alignment horizontal="left" vertical="center" wrapText="1"/>
      <protection locked="0"/>
    </xf>
    <xf numFmtId="0" fontId="15" fillId="0" borderId="10" xfId="0" applyFont="1" applyFill="1" applyBorder="1" applyAlignment="1">
      <alignment horizontal="center" vertical="center" wrapText="1"/>
    </xf>
    <xf numFmtId="0" fontId="15" fillId="0" borderId="7" xfId="0" applyFont="1" applyFill="1" applyBorder="1" applyAlignment="1">
      <alignment vertical="center" wrapText="1"/>
    </xf>
    <xf numFmtId="0" fontId="4" fillId="0" borderId="7"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6" fillId="0" borderId="0" xfId="0" applyFont="1" applyFill="1" applyAlignment="1" applyProtection="1">
      <alignment horizontal="center" vertical="center"/>
      <protection locked="0"/>
    </xf>
    <xf numFmtId="0" fontId="2" fillId="0" borderId="7" xfId="0" applyFont="1" applyFill="1" applyBorder="1" applyAlignment="1" applyProtection="1">
      <alignment vertical="center" wrapText="1"/>
      <protection locked="0"/>
    </xf>
    <xf numFmtId="0" fontId="2" fillId="0" borderId="7" xfId="0" applyFont="1" applyFill="1" applyBorder="1" applyProtection="1">
      <alignment vertical="center"/>
      <protection locked="0"/>
    </xf>
    <xf numFmtId="0" fontId="2" fillId="0" borderId="7" xfId="0" applyFont="1" applyFill="1" applyBorder="1" applyAlignment="1" applyProtection="1">
      <alignment horizontal="center" vertical="center"/>
      <protection locked="0"/>
    </xf>
    <xf numFmtId="0" fontId="0" fillId="0" borderId="7" xfId="0" applyFill="1" applyBorder="1" applyAlignment="1" applyProtection="1">
      <alignment vertical="center" wrapText="1"/>
      <protection locked="0"/>
    </xf>
    <xf numFmtId="0" fontId="0" fillId="0" borderId="7" xfId="0" applyFill="1" applyBorder="1" applyProtection="1">
      <alignment vertical="center"/>
      <protection locked="0"/>
    </xf>
    <xf numFmtId="0" fontId="0" fillId="0" borderId="7" xfId="0" applyFill="1" applyBorder="1" applyAlignment="1" applyProtection="1">
      <alignment horizontal="center" vertical="center"/>
      <protection locked="0"/>
    </xf>
    <xf numFmtId="0" fontId="4" fillId="0" borderId="7" xfId="0" applyFont="1" applyFill="1" applyBorder="1" applyAlignment="1" applyProtection="1">
      <alignment vertical="center" wrapText="1"/>
      <protection locked="0"/>
    </xf>
    <xf numFmtId="0" fontId="4" fillId="0" borderId="7" xfId="0" applyFont="1" applyFill="1" applyBorder="1" applyProtection="1">
      <alignment vertical="center"/>
      <protection locked="0"/>
    </xf>
    <xf numFmtId="0" fontId="4" fillId="0" borderId="7" xfId="0" applyFont="1" applyFill="1" applyBorder="1" applyAlignment="1" applyProtection="1">
      <alignment horizontal="center" vertical="center"/>
      <protection locked="0"/>
    </xf>
    <xf numFmtId="0" fontId="17" fillId="0" borderId="7" xfId="0" applyFont="1" applyFill="1" applyBorder="1" applyAlignment="1" applyProtection="1">
      <alignment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608965</xdr:colOff>
      <xdr:row>13</xdr:row>
      <xdr:rowOff>0</xdr:rowOff>
    </xdr:from>
    <xdr:to>
      <xdr:col>8</xdr:col>
      <xdr:colOff>1322070</xdr:colOff>
      <xdr:row>13</xdr:row>
      <xdr:rowOff>808355</xdr:rowOff>
    </xdr:to>
    <xdr:pic>
      <xdr:nvPicPr>
        <xdr:cNvPr id="2" name="Picture 4" descr="clip_image6684"/>
        <xdr:cNvPicPr>
          <a:picLocks noChangeAspect="1"/>
        </xdr:cNvPicPr>
      </xdr:nvPicPr>
      <xdr:blipFill>
        <a:blip r:embed="rId1"/>
        <a:stretch>
          <a:fillRect/>
        </a:stretch>
      </xdr:blipFill>
      <xdr:spPr>
        <a:xfrm>
          <a:off x="6707505" y="13077825"/>
          <a:ext cx="713105" cy="808355"/>
        </a:xfrm>
        <a:prstGeom prst="rect">
          <a:avLst/>
        </a:prstGeom>
        <a:noFill/>
        <a:ln w="9525">
          <a:noFill/>
        </a:ln>
      </xdr:spPr>
    </xdr:pic>
    <xdr:clientData/>
  </xdr:twoCellAnchor>
  <xdr:twoCellAnchor editAs="oneCell">
    <xdr:from>
      <xdr:col>8</xdr:col>
      <xdr:colOff>608965</xdr:colOff>
      <xdr:row>15</xdr:row>
      <xdr:rowOff>0</xdr:rowOff>
    </xdr:from>
    <xdr:to>
      <xdr:col>8</xdr:col>
      <xdr:colOff>1322070</xdr:colOff>
      <xdr:row>15</xdr:row>
      <xdr:rowOff>808355</xdr:rowOff>
    </xdr:to>
    <xdr:pic>
      <xdr:nvPicPr>
        <xdr:cNvPr id="3" name="Picture 4" descr="clip_image6684"/>
        <xdr:cNvPicPr>
          <a:picLocks noChangeAspect="1"/>
        </xdr:cNvPicPr>
      </xdr:nvPicPr>
      <xdr:blipFill>
        <a:blip r:embed="rId1"/>
        <a:stretch>
          <a:fillRect/>
        </a:stretch>
      </xdr:blipFill>
      <xdr:spPr>
        <a:xfrm>
          <a:off x="6707505" y="15351125"/>
          <a:ext cx="713105" cy="808355"/>
        </a:xfrm>
        <a:prstGeom prst="rect">
          <a:avLst/>
        </a:prstGeom>
        <a:noFill/>
        <a:ln w="9525">
          <a:noFill/>
        </a:ln>
      </xdr:spPr>
    </xdr:pic>
    <xdr:clientData/>
  </xdr:twoCellAnchor>
  <xdr:twoCellAnchor editAs="oneCell">
    <xdr:from>
      <xdr:col>8</xdr:col>
      <xdr:colOff>608965</xdr:colOff>
      <xdr:row>15</xdr:row>
      <xdr:rowOff>0</xdr:rowOff>
    </xdr:from>
    <xdr:to>
      <xdr:col>8</xdr:col>
      <xdr:colOff>1322070</xdr:colOff>
      <xdr:row>15</xdr:row>
      <xdr:rowOff>808355</xdr:rowOff>
    </xdr:to>
    <xdr:pic>
      <xdr:nvPicPr>
        <xdr:cNvPr id="4" name="Picture 4" descr="clip_image6684"/>
        <xdr:cNvPicPr>
          <a:picLocks noChangeAspect="1"/>
        </xdr:cNvPicPr>
      </xdr:nvPicPr>
      <xdr:blipFill>
        <a:blip r:embed="rId1"/>
        <a:stretch>
          <a:fillRect/>
        </a:stretch>
      </xdr:blipFill>
      <xdr:spPr>
        <a:xfrm>
          <a:off x="6707505" y="15351125"/>
          <a:ext cx="713105" cy="808355"/>
        </a:xfrm>
        <a:prstGeom prst="rect">
          <a:avLst/>
        </a:prstGeom>
        <a:noFill/>
        <a:ln w="9525">
          <a:noFill/>
        </a:ln>
      </xdr:spPr>
    </xdr:pic>
    <xdr:clientData/>
  </xdr:twoCellAnchor>
  <xdr:twoCellAnchor editAs="oneCell">
    <xdr:from>
      <xdr:col>8</xdr:col>
      <xdr:colOff>608965</xdr:colOff>
      <xdr:row>15</xdr:row>
      <xdr:rowOff>0</xdr:rowOff>
    </xdr:from>
    <xdr:to>
      <xdr:col>8</xdr:col>
      <xdr:colOff>1322070</xdr:colOff>
      <xdr:row>15</xdr:row>
      <xdr:rowOff>808355</xdr:rowOff>
    </xdr:to>
    <xdr:pic>
      <xdr:nvPicPr>
        <xdr:cNvPr id="5" name="Picture 4" descr="clip_image6684"/>
        <xdr:cNvPicPr>
          <a:picLocks noChangeAspect="1"/>
        </xdr:cNvPicPr>
      </xdr:nvPicPr>
      <xdr:blipFill>
        <a:blip r:embed="rId1"/>
        <a:stretch>
          <a:fillRect/>
        </a:stretch>
      </xdr:blipFill>
      <xdr:spPr>
        <a:xfrm>
          <a:off x="6707505" y="15351125"/>
          <a:ext cx="713105" cy="808355"/>
        </a:xfrm>
        <a:prstGeom prst="rect">
          <a:avLst/>
        </a:prstGeom>
        <a:noFill/>
        <a:ln w="9525">
          <a:noFill/>
        </a:ln>
      </xdr:spPr>
    </xdr:pic>
    <xdr:clientData/>
  </xdr:twoCellAnchor>
  <xdr:twoCellAnchor editAs="oneCell">
    <xdr:from>
      <xdr:col>8</xdr:col>
      <xdr:colOff>608965</xdr:colOff>
      <xdr:row>15</xdr:row>
      <xdr:rowOff>0</xdr:rowOff>
    </xdr:from>
    <xdr:to>
      <xdr:col>8</xdr:col>
      <xdr:colOff>1322070</xdr:colOff>
      <xdr:row>15</xdr:row>
      <xdr:rowOff>808355</xdr:rowOff>
    </xdr:to>
    <xdr:pic>
      <xdr:nvPicPr>
        <xdr:cNvPr id="6" name="Picture 4" descr="clip_image6684"/>
        <xdr:cNvPicPr>
          <a:picLocks noChangeAspect="1"/>
        </xdr:cNvPicPr>
      </xdr:nvPicPr>
      <xdr:blipFill>
        <a:blip r:embed="rId1"/>
        <a:stretch>
          <a:fillRect/>
        </a:stretch>
      </xdr:blipFill>
      <xdr:spPr>
        <a:xfrm>
          <a:off x="6707505" y="15351125"/>
          <a:ext cx="713105" cy="808355"/>
        </a:xfrm>
        <a:prstGeom prst="rect">
          <a:avLst/>
        </a:prstGeom>
        <a:noFill/>
        <a:ln w="9525">
          <a:noFill/>
        </a:ln>
      </xdr:spPr>
    </xdr:pic>
    <xdr:clientData/>
  </xdr:twoCellAnchor>
  <xdr:twoCellAnchor editAs="oneCell">
    <xdr:from>
      <xdr:col>8</xdr:col>
      <xdr:colOff>608965</xdr:colOff>
      <xdr:row>15</xdr:row>
      <xdr:rowOff>0</xdr:rowOff>
    </xdr:from>
    <xdr:to>
      <xdr:col>8</xdr:col>
      <xdr:colOff>1322070</xdr:colOff>
      <xdr:row>15</xdr:row>
      <xdr:rowOff>806450</xdr:rowOff>
    </xdr:to>
    <xdr:pic>
      <xdr:nvPicPr>
        <xdr:cNvPr id="7" name="Picture 4" descr="clip_image6684"/>
        <xdr:cNvPicPr>
          <a:picLocks noChangeAspect="1"/>
        </xdr:cNvPicPr>
      </xdr:nvPicPr>
      <xdr:blipFill>
        <a:blip r:embed="rId1"/>
        <a:stretch>
          <a:fillRect/>
        </a:stretch>
      </xdr:blipFill>
      <xdr:spPr>
        <a:xfrm>
          <a:off x="6707505" y="15351125"/>
          <a:ext cx="713105" cy="806450"/>
        </a:xfrm>
        <a:prstGeom prst="rect">
          <a:avLst/>
        </a:prstGeom>
        <a:noFill/>
        <a:ln w="9525">
          <a:noFill/>
        </a:ln>
      </xdr:spPr>
    </xdr:pic>
    <xdr:clientData/>
  </xdr:twoCellAnchor>
  <xdr:twoCellAnchor editAs="oneCell">
    <xdr:from>
      <xdr:col>8</xdr:col>
      <xdr:colOff>608965</xdr:colOff>
      <xdr:row>15</xdr:row>
      <xdr:rowOff>0</xdr:rowOff>
    </xdr:from>
    <xdr:to>
      <xdr:col>8</xdr:col>
      <xdr:colOff>1322070</xdr:colOff>
      <xdr:row>15</xdr:row>
      <xdr:rowOff>806450</xdr:rowOff>
    </xdr:to>
    <xdr:pic>
      <xdr:nvPicPr>
        <xdr:cNvPr id="8" name="Picture 4" descr="clip_image6684"/>
        <xdr:cNvPicPr>
          <a:picLocks noChangeAspect="1"/>
        </xdr:cNvPicPr>
      </xdr:nvPicPr>
      <xdr:blipFill>
        <a:blip r:embed="rId1"/>
        <a:stretch>
          <a:fillRect/>
        </a:stretch>
      </xdr:blipFill>
      <xdr:spPr>
        <a:xfrm>
          <a:off x="6707505" y="15351125"/>
          <a:ext cx="713105" cy="806450"/>
        </a:xfrm>
        <a:prstGeom prst="rect">
          <a:avLst/>
        </a:prstGeom>
        <a:noFill/>
        <a:ln w="9525">
          <a:noFill/>
        </a:ln>
      </xdr:spPr>
    </xdr:pic>
    <xdr:clientData/>
  </xdr:twoCellAnchor>
  <xdr:twoCellAnchor editAs="oneCell">
    <xdr:from>
      <xdr:col>8</xdr:col>
      <xdr:colOff>608965</xdr:colOff>
      <xdr:row>15</xdr:row>
      <xdr:rowOff>0</xdr:rowOff>
    </xdr:from>
    <xdr:to>
      <xdr:col>8</xdr:col>
      <xdr:colOff>1322070</xdr:colOff>
      <xdr:row>15</xdr:row>
      <xdr:rowOff>807085</xdr:rowOff>
    </xdr:to>
    <xdr:pic>
      <xdr:nvPicPr>
        <xdr:cNvPr id="9" name="Picture 4" descr="clip_image6684"/>
        <xdr:cNvPicPr>
          <a:picLocks noChangeAspect="1"/>
        </xdr:cNvPicPr>
      </xdr:nvPicPr>
      <xdr:blipFill>
        <a:blip r:embed="rId1"/>
        <a:stretch>
          <a:fillRect/>
        </a:stretch>
      </xdr:blipFill>
      <xdr:spPr>
        <a:xfrm>
          <a:off x="6707505" y="15351125"/>
          <a:ext cx="713105" cy="807085"/>
        </a:xfrm>
        <a:prstGeom prst="rect">
          <a:avLst/>
        </a:prstGeom>
        <a:noFill/>
        <a:ln w="9525">
          <a:noFill/>
        </a:ln>
      </xdr:spPr>
    </xdr:pic>
    <xdr:clientData/>
  </xdr:twoCellAnchor>
  <xdr:twoCellAnchor editAs="oneCell">
    <xdr:from>
      <xdr:col>8</xdr:col>
      <xdr:colOff>608965</xdr:colOff>
      <xdr:row>15</xdr:row>
      <xdr:rowOff>0</xdr:rowOff>
    </xdr:from>
    <xdr:to>
      <xdr:col>8</xdr:col>
      <xdr:colOff>1322070</xdr:colOff>
      <xdr:row>15</xdr:row>
      <xdr:rowOff>807085</xdr:rowOff>
    </xdr:to>
    <xdr:pic>
      <xdr:nvPicPr>
        <xdr:cNvPr id="10" name="Picture 4" descr="clip_image6684"/>
        <xdr:cNvPicPr>
          <a:picLocks noChangeAspect="1"/>
        </xdr:cNvPicPr>
      </xdr:nvPicPr>
      <xdr:blipFill>
        <a:blip r:embed="rId1"/>
        <a:stretch>
          <a:fillRect/>
        </a:stretch>
      </xdr:blipFill>
      <xdr:spPr>
        <a:xfrm>
          <a:off x="6707505" y="15351125"/>
          <a:ext cx="713105" cy="807085"/>
        </a:xfrm>
        <a:prstGeom prst="rect">
          <a:avLst/>
        </a:prstGeom>
        <a:noFill/>
        <a:ln w="9525">
          <a:noFill/>
        </a:ln>
      </xdr:spPr>
    </xdr:pic>
    <xdr:clientData/>
  </xdr:twoCellAnchor>
  <xdr:twoCellAnchor editAs="oneCell">
    <xdr:from>
      <xdr:col>8</xdr:col>
      <xdr:colOff>608965</xdr:colOff>
      <xdr:row>15</xdr:row>
      <xdr:rowOff>0</xdr:rowOff>
    </xdr:from>
    <xdr:to>
      <xdr:col>8</xdr:col>
      <xdr:colOff>1322070</xdr:colOff>
      <xdr:row>15</xdr:row>
      <xdr:rowOff>808990</xdr:rowOff>
    </xdr:to>
    <xdr:pic>
      <xdr:nvPicPr>
        <xdr:cNvPr id="11" name="Picture 4" descr="clip_image6684"/>
        <xdr:cNvPicPr>
          <a:picLocks noChangeAspect="1"/>
        </xdr:cNvPicPr>
      </xdr:nvPicPr>
      <xdr:blipFill>
        <a:blip r:embed="rId1"/>
        <a:stretch>
          <a:fillRect/>
        </a:stretch>
      </xdr:blipFill>
      <xdr:spPr>
        <a:xfrm>
          <a:off x="6707505" y="15351125"/>
          <a:ext cx="713105" cy="808990"/>
        </a:xfrm>
        <a:prstGeom prst="rect">
          <a:avLst/>
        </a:prstGeom>
        <a:noFill/>
        <a:ln w="9525">
          <a:noFill/>
        </a:ln>
      </xdr:spPr>
    </xdr:pic>
    <xdr:clientData/>
  </xdr:twoCellAnchor>
  <xdr:twoCellAnchor editAs="oneCell">
    <xdr:from>
      <xdr:col>8</xdr:col>
      <xdr:colOff>608965</xdr:colOff>
      <xdr:row>15</xdr:row>
      <xdr:rowOff>0</xdr:rowOff>
    </xdr:from>
    <xdr:to>
      <xdr:col>8</xdr:col>
      <xdr:colOff>1322070</xdr:colOff>
      <xdr:row>15</xdr:row>
      <xdr:rowOff>808990</xdr:rowOff>
    </xdr:to>
    <xdr:pic>
      <xdr:nvPicPr>
        <xdr:cNvPr id="12" name="Picture 4" descr="clip_image6684"/>
        <xdr:cNvPicPr>
          <a:picLocks noChangeAspect="1"/>
        </xdr:cNvPicPr>
      </xdr:nvPicPr>
      <xdr:blipFill>
        <a:blip r:embed="rId1"/>
        <a:stretch>
          <a:fillRect/>
        </a:stretch>
      </xdr:blipFill>
      <xdr:spPr>
        <a:xfrm>
          <a:off x="6707505" y="15351125"/>
          <a:ext cx="713105" cy="808990"/>
        </a:xfrm>
        <a:prstGeom prst="rect">
          <a:avLst/>
        </a:prstGeom>
        <a:noFill/>
        <a:ln w="9525">
          <a:noFill/>
        </a:ln>
      </xdr:spPr>
    </xdr:pic>
    <xdr:clientData/>
  </xdr:twoCellAnchor>
  <xdr:twoCellAnchor editAs="oneCell">
    <xdr:from>
      <xdr:col>8</xdr:col>
      <xdr:colOff>608965</xdr:colOff>
      <xdr:row>15</xdr:row>
      <xdr:rowOff>0</xdr:rowOff>
    </xdr:from>
    <xdr:to>
      <xdr:col>8</xdr:col>
      <xdr:colOff>1322070</xdr:colOff>
      <xdr:row>15</xdr:row>
      <xdr:rowOff>807085</xdr:rowOff>
    </xdr:to>
    <xdr:pic>
      <xdr:nvPicPr>
        <xdr:cNvPr id="13" name="Picture 4" descr="clip_image6684"/>
        <xdr:cNvPicPr>
          <a:picLocks noChangeAspect="1"/>
        </xdr:cNvPicPr>
      </xdr:nvPicPr>
      <xdr:blipFill>
        <a:blip r:embed="rId1"/>
        <a:stretch>
          <a:fillRect/>
        </a:stretch>
      </xdr:blipFill>
      <xdr:spPr>
        <a:xfrm>
          <a:off x="6707505" y="15351125"/>
          <a:ext cx="713105" cy="807085"/>
        </a:xfrm>
        <a:prstGeom prst="rect">
          <a:avLst/>
        </a:prstGeom>
        <a:noFill/>
        <a:ln w="9525">
          <a:noFill/>
        </a:ln>
      </xdr:spPr>
    </xdr:pic>
    <xdr:clientData/>
  </xdr:twoCellAnchor>
  <xdr:twoCellAnchor editAs="oneCell">
    <xdr:from>
      <xdr:col>8</xdr:col>
      <xdr:colOff>608965</xdr:colOff>
      <xdr:row>15</xdr:row>
      <xdr:rowOff>0</xdr:rowOff>
    </xdr:from>
    <xdr:to>
      <xdr:col>8</xdr:col>
      <xdr:colOff>1322070</xdr:colOff>
      <xdr:row>15</xdr:row>
      <xdr:rowOff>807085</xdr:rowOff>
    </xdr:to>
    <xdr:pic>
      <xdr:nvPicPr>
        <xdr:cNvPr id="14" name="Picture 4" descr="clip_image6684"/>
        <xdr:cNvPicPr>
          <a:picLocks noChangeAspect="1"/>
        </xdr:cNvPicPr>
      </xdr:nvPicPr>
      <xdr:blipFill>
        <a:blip r:embed="rId1"/>
        <a:stretch>
          <a:fillRect/>
        </a:stretch>
      </xdr:blipFill>
      <xdr:spPr>
        <a:xfrm>
          <a:off x="6707505" y="15351125"/>
          <a:ext cx="713105" cy="807085"/>
        </a:xfrm>
        <a:prstGeom prst="rect">
          <a:avLst/>
        </a:prstGeom>
        <a:noFill/>
        <a:ln w="9525">
          <a:noFill/>
        </a:ln>
      </xdr:spPr>
    </xdr:pic>
    <xdr:clientData/>
  </xdr:twoCellAnchor>
  <xdr:twoCellAnchor editAs="oneCell">
    <xdr:from>
      <xdr:col>8</xdr:col>
      <xdr:colOff>608965</xdr:colOff>
      <xdr:row>15</xdr:row>
      <xdr:rowOff>0</xdr:rowOff>
    </xdr:from>
    <xdr:to>
      <xdr:col>8</xdr:col>
      <xdr:colOff>1322070</xdr:colOff>
      <xdr:row>15</xdr:row>
      <xdr:rowOff>808355</xdr:rowOff>
    </xdr:to>
    <xdr:pic>
      <xdr:nvPicPr>
        <xdr:cNvPr id="15" name="Picture 4" descr="clip_image6684"/>
        <xdr:cNvPicPr>
          <a:picLocks noChangeAspect="1"/>
        </xdr:cNvPicPr>
      </xdr:nvPicPr>
      <xdr:blipFill>
        <a:blip r:embed="rId1"/>
        <a:stretch>
          <a:fillRect/>
        </a:stretch>
      </xdr:blipFill>
      <xdr:spPr>
        <a:xfrm>
          <a:off x="6707505" y="15351125"/>
          <a:ext cx="713105" cy="808355"/>
        </a:xfrm>
        <a:prstGeom prst="rect">
          <a:avLst/>
        </a:prstGeom>
        <a:noFill/>
        <a:ln w="9525">
          <a:noFill/>
        </a:ln>
      </xdr:spPr>
    </xdr:pic>
    <xdr:clientData/>
  </xdr:twoCellAnchor>
  <xdr:twoCellAnchor editAs="oneCell">
    <xdr:from>
      <xdr:col>8</xdr:col>
      <xdr:colOff>608965</xdr:colOff>
      <xdr:row>15</xdr:row>
      <xdr:rowOff>0</xdr:rowOff>
    </xdr:from>
    <xdr:to>
      <xdr:col>8</xdr:col>
      <xdr:colOff>1322070</xdr:colOff>
      <xdr:row>15</xdr:row>
      <xdr:rowOff>808355</xdr:rowOff>
    </xdr:to>
    <xdr:pic>
      <xdr:nvPicPr>
        <xdr:cNvPr id="16" name="Picture 4" descr="clip_image6684"/>
        <xdr:cNvPicPr>
          <a:picLocks noChangeAspect="1"/>
        </xdr:cNvPicPr>
      </xdr:nvPicPr>
      <xdr:blipFill>
        <a:blip r:embed="rId1"/>
        <a:stretch>
          <a:fillRect/>
        </a:stretch>
      </xdr:blipFill>
      <xdr:spPr>
        <a:xfrm>
          <a:off x="6707505" y="15351125"/>
          <a:ext cx="713105" cy="808355"/>
        </a:xfrm>
        <a:prstGeom prst="rect">
          <a:avLst/>
        </a:prstGeom>
        <a:noFill/>
        <a:ln w="9525">
          <a:noFill/>
        </a:ln>
      </xdr:spPr>
    </xdr:pic>
    <xdr:clientData/>
  </xdr:twoCellAnchor>
  <xdr:twoCellAnchor editAs="oneCell">
    <xdr:from>
      <xdr:col>8</xdr:col>
      <xdr:colOff>608965</xdr:colOff>
      <xdr:row>15</xdr:row>
      <xdr:rowOff>0</xdr:rowOff>
    </xdr:from>
    <xdr:to>
      <xdr:col>8</xdr:col>
      <xdr:colOff>1322070</xdr:colOff>
      <xdr:row>15</xdr:row>
      <xdr:rowOff>808355</xdr:rowOff>
    </xdr:to>
    <xdr:pic>
      <xdr:nvPicPr>
        <xdr:cNvPr id="17" name="Picture 4" descr="clip_image6684"/>
        <xdr:cNvPicPr>
          <a:picLocks noChangeAspect="1"/>
        </xdr:cNvPicPr>
      </xdr:nvPicPr>
      <xdr:blipFill>
        <a:blip r:embed="rId1"/>
        <a:stretch>
          <a:fillRect/>
        </a:stretch>
      </xdr:blipFill>
      <xdr:spPr>
        <a:xfrm>
          <a:off x="6707505" y="15351125"/>
          <a:ext cx="713105" cy="808355"/>
        </a:xfrm>
        <a:prstGeom prst="rect">
          <a:avLst/>
        </a:prstGeom>
        <a:noFill/>
        <a:ln w="9525">
          <a:noFill/>
        </a:ln>
      </xdr:spPr>
    </xdr:pic>
    <xdr:clientData/>
  </xdr:twoCellAnchor>
  <xdr:twoCellAnchor editAs="oneCell">
    <xdr:from>
      <xdr:col>8</xdr:col>
      <xdr:colOff>608965</xdr:colOff>
      <xdr:row>15</xdr:row>
      <xdr:rowOff>0</xdr:rowOff>
    </xdr:from>
    <xdr:to>
      <xdr:col>8</xdr:col>
      <xdr:colOff>1322070</xdr:colOff>
      <xdr:row>15</xdr:row>
      <xdr:rowOff>808355</xdr:rowOff>
    </xdr:to>
    <xdr:pic>
      <xdr:nvPicPr>
        <xdr:cNvPr id="18" name="Picture 4" descr="clip_image6684"/>
        <xdr:cNvPicPr>
          <a:picLocks noChangeAspect="1"/>
        </xdr:cNvPicPr>
      </xdr:nvPicPr>
      <xdr:blipFill>
        <a:blip r:embed="rId1"/>
        <a:stretch>
          <a:fillRect/>
        </a:stretch>
      </xdr:blipFill>
      <xdr:spPr>
        <a:xfrm>
          <a:off x="6707505" y="15351125"/>
          <a:ext cx="713105" cy="808355"/>
        </a:xfrm>
        <a:prstGeom prst="rect">
          <a:avLst/>
        </a:prstGeom>
        <a:noFill/>
        <a:ln w="9525">
          <a:noFill/>
        </a:ln>
      </xdr:spPr>
    </xdr:pic>
    <xdr:clientData/>
  </xdr:twoCellAnchor>
  <xdr:twoCellAnchor editAs="oneCell">
    <xdr:from>
      <xdr:col>8</xdr:col>
      <xdr:colOff>608965</xdr:colOff>
      <xdr:row>15</xdr:row>
      <xdr:rowOff>0</xdr:rowOff>
    </xdr:from>
    <xdr:to>
      <xdr:col>8</xdr:col>
      <xdr:colOff>1322070</xdr:colOff>
      <xdr:row>15</xdr:row>
      <xdr:rowOff>806450</xdr:rowOff>
    </xdr:to>
    <xdr:pic>
      <xdr:nvPicPr>
        <xdr:cNvPr id="19" name="Picture 4" descr="clip_image6684"/>
        <xdr:cNvPicPr>
          <a:picLocks noChangeAspect="1"/>
        </xdr:cNvPicPr>
      </xdr:nvPicPr>
      <xdr:blipFill>
        <a:blip r:embed="rId1"/>
        <a:stretch>
          <a:fillRect/>
        </a:stretch>
      </xdr:blipFill>
      <xdr:spPr>
        <a:xfrm>
          <a:off x="6707505" y="15351125"/>
          <a:ext cx="713105" cy="806450"/>
        </a:xfrm>
        <a:prstGeom prst="rect">
          <a:avLst/>
        </a:prstGeom>
        <a:noFill/>
        <a:ln w="9525">
          <a:noFill/>
        </a:ln>
      </xdr:spPr>
    </xdr:pic>
    <xdr:clientData/>
  </xdr:twoCellAnchor>
  <xdr:twoCellAnchor editAs="oneCell">
    <xdr:from>
      <xdr:col>8</xdr:col>
      <xdr:colOff>608965</xdr:colOff>
      <xdr:row>15</xdr:row>
      <xdr:rowOff>0</xdr:rowOff>
    </xdr:from>
    <xdr:to>
      <xdr:col>8</xdr:col>
      <xdr:colOff>1322070</xdr:colOff>
      <xdr:row>15</xdr:row>
      <xdr:rowOff>806450</xdr:rowOff>
    </xdr:to>
    <xdr:pic>
      <xdr:nvPicPr>
        <xdr:cNvPr id="20" name="Picture 4" descr="clip_image6684"/>
        <xdr:cNvPicPr>
          <a:picLocks noChangeAspect="1"/>
        </xdr:cNvPicPr>
      </xdr:nvPicPr>
      <xdr:blipFill>
        <a:blip r:embed="rId1"/>
        <a:stretch>
          <a:fillRect/>
        </a:stretch>
      </xdr:blipFill>
      <xdr:spPr>
        <a:xfrm>
          <a:off x="6707505" y="15351125"/>
          <a:ext cx="713105" cy="806450"/>
        </a:xfrm>
        <a:prstGeom prst="rect">
          <a:avLst/>
        </a:prstGeom>
        <a:noFill/>
        <a:ln w="9525">
          <a:noFill/>
        </a:ln>
      </xdr:spPr>
    </xdr:pic>
    <xdr:clientData/>
  </xdr:twoCellAnchor>
  <xdr:twoCellAnchor editAs="oneCell">
    <xdr:from>
      <xdr:col>8</xdr:col>
      <xdr:colOff>608965</xdr:colOff>
      <xdr:row>15</xdr:row>
      <xdr:rowOff>0</xdr:rowOff>
    </xdr:from>
    <xdr:to>
      <xdr:col>8</xdr:col>
      <xdr:colOff>1322070</xdr:colOff>
      <xdr:row>15</xdr:row>
      <xdr:rowOff>807085</xdr:rowOff>
    </xdr:to>
    <xdr:pic>
      <xdr:nvPicPr>
        <xdr:cNvPr id="21" name="Picture 4" descr="clip_image6684"/>
        <xdr:cNvPicPr>
          <a:picLocks noChangeAspect="1"/>
        </xdr:cNvPicPr>
      </xdr:nvPicPr>
      <xdr:blipFill>
        <a:blip r:embed="rId1"/>
        <a:stretch>
          <a:fillRect/>
        </a:stretch>
      </xdr:blipFill>
      <xdr:spPr>
        <a:xfrm>
          <a:off x="6707505" y="15351125"/>
          <a:ext cx="713105" cy="807085"/>
        </a:xfrm>
        <a:prstGeom prst="rect">
          <a:avLst/>
        </a:prstGeom>
        <a:noFill/>
        <a:ln w="9525">
          <a:noFill/>
        </a:ln>
      </xdr:spPr>
    </xdr:pic>
    <xdr:clientData/>
  </xdr:twoCellAnchor>
  <xdr:twoCellAnchor editAs="oneCell">
    <xdr:from>
      <xdr:col>8</xdr:col>
      <xdr:colOff>608965</xdr:colOff>
      <xdr:row>15</xdr:row>
      <xdr:rowOff>0</xdr:rowOff>
    </xdr:from>
    <xdr:to>
      <xdr:col>8</xdr:col>
      <xdr:colOff>1322070</xdr:colOff>
      <xdr:row>15</xdr:row>
      <xdr:rowOff>807085</xdr:rowOff>
    </xdr:to>
    <xdr:pic>
      <xdr:nvPicPr>
        <xdr:cNvPr id="22" name="Picture 4" descr="clip_image6684"/>
        <xdr:cNvPicPr>
          <a:picLocks noChangeAspect="1"/>
        </xdr:cNvPicPr>
      </xdr:nvPicPr>
      <xdr:blipFill>
        <a:blip r:embed="rId1"/>
        <a:stretch>
          <a:fillRect/>
        </a:stretch>
      </xdr:blipFill>
      <xdr:spPr>
        <a:xfrm>
          <a:off x="6707505" y="15351125"/>
          <a:ext cx="713105" cy="807085"/>
        </a:xfrm>
        <a:prstGeom prst="rect">
          <a:avLst/>
        </a:prstGeom>
        <a:noFill/>
        <a:ln w="9525">
          <a:noFill/>
        </a:ln>
      </xdr:spPr>
    </xdr:pic>
    <xdr:clientData/>
  </xdr:twoCellAnchor>
  <xdr:twoCellAnchor editAs="oneCell">
    <xdr:from>
      <xdr:col>8</xdr:col>
      <xdr:colOff>608965</xdr:colOff>
      <xdr:row>15</xdr:row>
      <xdr:rowOff>0</xdr:rowOff>
    </xdr:from>
    <xdr:to>
      <xdr:col>8</xdr:col>
      <xdr:colOff>1322070</xdr:colOff>
      <xdr:row>15</xdr:row>
      <xdr:rowOff>808990</xdr:rowOff>
    </xdr:to>
    <xdr:pic>
      <xdr:nvPicPr>
        <xdr:cNvPr id="23" name="Picture 4" descr="clip_image6684"/>
        <xdr:cNvPicPr>
          <a:picLocks noChangeAspect="1"/>
        </xdr:cNvPicPr>
      </xdr:nvPicPr>
      <xdr:blipFill>
        <a:blip r:embed="rId1"/>
        <a:stretch>
          <a:fillRect/>
        </a:stretch>
      </xdr:blipFill>
      <xdr:spPr>
        <a:xfrm>
          <a:off x="6707505" y="15351125"/>
          <a:ext cx="713105" cy="808990"/>
        </a:xfrm>
        <a:prstGeom prst="rect">
          <a:avLst/>
        </a:prstGeom>
        <a:noFill/>
        <a:ln w="9525">
          <a:noFill/>
        </a:ln>
      </xdr:spPr>
    </xdr:pic>
    <xdr:clientData/>
  </xdr:twoCellAnchor>
  <xdr:twoCellAnchor editAs="oneCell">
    <xdr:from>
      <xdr:col>8</xdr:col>
      <xdr:colOff>608965</xdr:colOff>
      <xdr:row>15</xdr:row>
      <xdr:rowOff>0</xdr:rowOff>
    </xdr:from>
    <xdr:to>
      <xdr:col>8</xdr:col>
      <xdr:colOff>1322070</xdr:colOff>
      <xdr:row>15</xdr:row>
      <xdr:rowOff>808990</xdr:rowOff>
    </xdr:to>
    <xdr:pic>
      <xdr:nvPicPr>
        <xdr:cNvPr id="24" name="Picture 4" descr="clip_image6684"/>
        <xdr:cNvPicPr>
          <a:picLocks noChangeAspect="1"/>
        </xdr:cNvPicPr>
      </xdr:nvPicPr>
      <xdr:blipFill>
        <a:blip r:embed="rId1"/>
        <a:stretch>
          <a:fillRect/>
        </a:stretch>
      </xdr:blipFill>
      <xdr:spPr>
        <a:xfrm>
          <a:off x="6707505" y="15351125"/>
          <a:ext cx="713105" cy="808990"/>
        </a:xfrm>
        <a:prstGeom prst="rect">
          <a:avLst/>
        </a:prstGeom>
        <a:noFill/>
        <a:ln w="9525">
          <a:noFill/>
        </a:ln>
      </xdr:spPr>
    </xdr:pic>
    <xdr:clientData/>
  </xdr:twoCellAnchor>
  <xdr:twoCellAnchor editAs="oneCell">
    <xdr:from>
      <xdr:col>8</xdr:col>
      <xdr:colOff>608965</xdr:colOff>
      <xdr:row>15</xdr:row>
      <xdr:rowOff>0</xdr:rowOff>
    </xdr:from>
    <xdr:to>
      <xdr:col>8</xdr:col>
      <xdr:colOff>1322070</xdr:colOff>
      <xdr:row>15</xdr:row>
      <xdr:rowOff>807085</xdr:rowOff>
    </xdr:to>
    <xdr:pic>
      <xdr:nvPicPr>
        <xdr:cNvPr id="25" name="Picture 4" descr="clip_image6684"/>
        <xdr:cNvPicPr>
          <a:picLocks noChangeAspect="1"/>
        </xdr:cNvPicPr>
      </xdr:nvPicPr>
      <xdr:blipFill>
        <a:blip r:embed="rId1"/>
        <a:stretch>
          <a:fillRect/>
        </a:stretch>
      </xdr:blipFill>
      <xdr:spPr>
        <a:xfrm>
          <a:off x="6707505" y="15351125"/>
          <a:ext cx="713105" cy="807085"/>
        </a:xfrm>
        <a:prstGeom prst="rect">
          <a:avLst/>
        </a:prstGeom>
        <a:noFill/>
        <a:ln w="9525">
          <a:noFill/>
        </a:ln>
      </xdr:spPr>
    </xdr:pic>
    <xdr:clientData/>
  </xdr:twoCellAnchor>
  <xdr:twoCellAnchor editAs="oneCell">
    <xdr:from>
      <xdr:col>8</xdr:col>
      <xdr:colOff>608965</xdr:colOff>
      <xdr:row>15</xdr:row>
      <xdr:rowOff>0</xdr:rowOff>
    </xdr:from>
    <xdr:to>
      <xdr:col>8</xdr:col>
      <xdr:colOff>1322070</xdr:colOff>
      <xdr:row>15</xdr:row>
      <xdr:rowOff>807085</xdr:rowOff>
    </xdr:to>
    <xdr:pic>
      <xdr:nvPicPr>
        <xdr:cNvPr id="26" name="Picture 4" descr="clip_image6684"/>
        <xdr:cNvPicPr>
          <a:picLocks noChangeAspect="1"/>
        </xdr:cNvPicPr>
      </xdr:nvPicPr>
      <xdr:blipFill>
        <a:blip r:embed="rId1"/>
        <a:stretch>
          <a:fillRect/>
        </a:stretch>
      </xdr:blipFill>
      <xdr:spPr>
        <a:xfrm>
          <a:off x="6707505" y="15351125"/>
          <a:ext cx="713105" cy="80708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26"/>
  <sheetViews>
    <sheetView tabSelected="1" zoomScale="55" zoomScaleNormal="55" topLeftCell="M4" workbookViewId="0">
      <selection activeCell="AC8" sqref="AC8"/>
    </sheetView>
  </sheetViews>
  <sheetFormatPr defaultColWidth="9" defaultRowHeight="13.5"/>
  <cols>
    <col min="1" max="1" width="6.325" style="5" customWidth="1"/>
    <col min="2" max="2" width="9" style="5"/>
    <col min="3" max="3" width="19.7083333333333" style="5" customWidth="1"/>
    <col min="4" max="4" width="9" style="5"/>
    <col min="5" max="8" width="9" style="5" customWidth="1"/>
    <col min="9" max="9" width="19.8583333333333" style="5" customWidth="1"/>
    <col min="10" max="10" width="51.325" style="5" customWidth="1"/>
    <col min="11" max="11" width="9" style="5" customWidth="1"/>
    <col min="12" max="12" width="9.375" style="5" customWidth="1"/>
    <col min="13" max="13" width="10.375" style="5" customWidth="1"/>
    <col min="14" max="14" width="10.375" style="5"/>
    <col min="15" max="15" width="17.9583333333333" style="5" customWidth="1"/>
    <col min="16" max="16" width="9" style="5"/>
    <col min="17" max="17" width="12.625" style="5"/>
    <col min="18" max="19" width="7.34166666666667" style="5" customWidth="1"/>
    <col min="20" max="20" width="11.5916666666667" style="5" customWidth="1"/>
    <col min="21" max="21" width="14.5416666666667" style="5" customWidth="1"/>
    <col min="22" max="22" width="9.85833333333333" style="5" customWidth="1"/>
    <col min="23" max="23" width="13.8583333333333" style="5" customWidth="1"/>
    <col min="24" max="24" width="10.1416666666667" style="5" customWidth="1"/>
    <col min="25" max="25" width="9.375" style="5"/>
    <col min="26" max="26" width="7.2" style="6" customWidth="1"/>
    <col min="27" max="27" width="9" style="5" customWidth="1"/>
    <col min="28" max="28" width="9" style="7" customWidth="1"/>
    <col min="29" max="29" width="36.5166666666667" style="5" customWidth="1"/>
    <col min="30" max="30" width="51.6166666666667" style="5" customWidth="1"/>
    <col min="31" max="31" width="6.16666666666667" style="5" customWidth="1"/>
    <col min="32" max="32" width="6.61666666666667" style="5" customWidth="1"/>
    <col min="33" max="33" width="9.375" style="7"/>
  </cols>
  <sheetData>
    <row r="1" ht="36.75" spans="1:33">
      <c r="A1" s="8" t="s">
        <v>0</v>
      </c>
      <c r="B1" s="8"/>
      <c r="C1" s="8"/>
      <c r="D1" s="8"/>
      <c r="E1" s="8"/>
      <c r="F1" s="8"/>
      <c r="G1" s="8"/>
      <c r="H1" s="8"/>
      <c r="I1" s="8"/>
      <c r="J1" s="8"/>
      <c r="K1" s="8"/>
      <c r="L1" s="8"/>
      <c r="M1" s="8"/>
      <c r="N1" s="8"/>
      <c r="O1" s="8"/>
      <c r="P1" s="8"/>
      <c r="Q1" s="8"/>
      <c r="R1" s="8"/>
      <c r="S1" s="8"/>
      <c r="T1" s="8"/>
      <c r="U1" s="8"/>
      <c r="V1" s="8"/>
      <c r="W1" s="8"/>
      <c r="X1" s="8"/>
      <c r="Y1" s="8"/>
      <c r="Z1" s="50"/>
      <c r="AA1" s="8"/>
      <c r="AB1" s="8"/>
      <c r="AC1" s="8"/>
      <c r="AD1" s="8"/>
      <c r="AE1" s="8"/>
      <c r="AF1" s="8"/>
      <c r="AG1" s="8"/>
    </row>
    <row r="2" ht="23" customHeight="1" spans="1:33">
      <c r="A2" s="9" t="s">
        <v>1</v>
      </c>
      <c r="B2" s="9"/>
      <c r="C2" s="9"/>
      <c r="D2" s="9"/>
      <c r="E2" s="9"/>
      <c r="F2" s="10"/>
      <c r="G2" s="10"/>
      <c r="H2" s="10"/>
      <c r="I2" s="10"/>
      <c r="J2" s="10"/>
      <c r="K2" s="10"/>
      <c r="L2" s="10"/>
      <c r="M2" s="10"/>
      <c r="N2" s="10"/>
      <c r="O2" s="10"/>
      <c r="P2" s="10"/>
      <c r="Q2" s="10"/>
      <c r="R2" s="10"/>
      <c r="S2" s="10"/>
      <c r="T2" s="10"/>
      <c r="U2" s="10"/>
      <c r="V2" s="10"/>
      <c r="W2" s="10"/>
      <c r="X2" s="10"/>
      <c r="Y2" s="10"/>
      <c r="Z2" s="51"/>
      <c r="AA2" s="52" t="s">
        <v>2</v>
      </c>
      <c r="AB2" s="52"/>
      <c r="AC2" s="52"/>
      <c r="AD2" s="52"/>
      <c r="AE2" s="52"/>
      <c r="AF2" s="52"/>
      <c r="AG2" s="52"/>
    </row>
    <row r="3" s="1" customFormat="1" ht="22" customHeight="1" spans="1:33">
      <c r="A3" s="11" t="s">
        <v>3</v>
      </c>
      <c r="B3" s="11" t="s">
        <v>4</v>
      </c>
      <c r="C3" s="11" t="s">
        <v>5</v>
      </c>
      <c r="D3" s="11" t="s">
        <v>6</v>
      </c>
      <c r="E3" s="11" t="s">
        <v>7</v>
      </c>
      <c r="F3" s="11" t="s">
        <v>8</v>
      </c>
      <c r="G3" s="12" t="s">
        <v>9</v>
      </c>
      <c r="H3" s="12" t="s">
        <v>10</v>
      </c>
      <c r="I3" s="11" t="s">
        <v>11</v>
      </c>
      <c r="J3" s="11" t="s">
        <v>12</v>
      </c>
      <c r="K3" s="11" t="s">
        <v>13</v>
      </c>
      <c r="L3" s="11" t="s">
        <v>14</v>
      </c>
      <c r="M3" s="35" t="s">
        <v>15</v>
      </c>
      <c r="N3" s="35"/>
      <c r="O3" s="35"/>
      <c r="P3" s="35"/>
      <c r="Q3" s="35"/>
      <c r="R3" s="35"/>
      <c r="S3" s="35"/>
      <c r="T3" s="35"/>
      <c r="U3" s="35"/>
      <c r="V3" s="35"/>
      <c r="W3" s="35"/>
      <c r="X3" s="35"/>
      <c r="Y3" s="35"/>
      <c r="Z3" s="11" t="s">
        <v>16</v>
      </c>
      <c r="AA3" s="11" t="s">
        <v>17</v>
      </c>
      <c r="AB3" s="11" t="s">
        <v>18</v>
      </c>
      <c r="AC3" s="11" t="s">
        <v>19</v>
      </c>
      <c r="AD3" s="11" t="s">
        <v>20</v>
      </c>
      <c r="AE3" s="11" t="s">
        <v>21</v>
      </c>
      <c r="AF3" s="11" t="s">
        <v>22</v>
      </c>
      <c r="AG3" s="11" t="s">
        <v>23</v>
      </c>
    </row>
    <row r="4" s="1" customFormat="1" ht="20" customHeight="1" spans="1:33">
      <c r="A4" s="13"/>
      <c r="B4" s="13"/>
      <c r="C4" s="13"/>
      <c r="D4" s="13"/>
      <c r="E4" s="13"/>
      <c r="F4" s="13"/>
      <c r="G4" s="14"/>
      <c r="H4" s="14"/>
      <c r="I4" s="13"/>
      <c r="J4" s="13"/>
      <c r="K4" s="13"/>
      <c r="L4" s="13"/>
      <c r="M4" s="11" t="s">
        <v>24</v>
      </c>
      <c r="N4" s="36" t="s">
        <v>25</v>
      </c>
      <c r="O4" s="37"/>
      <c r="P4" s="37"/>
      <c r="Q4" s="37"/>
      <c r="R4" s="37"/>
      <c r="S4" s="37"/>
      <c r="T4" s="37"/>
      <c r="U4" s="47"/>
      <c r="V4" s="11" t="s">
        <v>26</v>
      </c>
      <c r="W4" s="11" t="s">
        <v>27</v>
      </c>
      <c r="X4" s="11" t="s">
        <v>28</v>
      </c>
      <c r="Y4" s="11" t="s">
        <v>29</v>
      </c>
      <c r="Z4" s="13"/>
      <c r="AA4" s="13"/>
      <c r="AB4" s="13"/>
      <c r="AC4" s="13"/>
      <c r="AD4" s="13"/>
      <c r="AE4" s="13"/>
      <c r="AF4" s="13"/>
      <c r="AG4" s="13"/>
    </row>
    <row r="5" s="1" customFormat="1" ht="90" customHeight="1" spans="1:33">
      <c r="A5" s="15"/>
      <c r="B5" s="15"/>
      <c r="C5" s="15"/>
      <c r="D5" s="15"/>
      <c r="E5" s="15"/>
      <c r="F5" s="15"/>
      <c r="G5" s="16"/>
      <c r="H5" s="16"/>
      <c r="I5" s="15"/>
      <c r="J5" s="15"/>
      <c r="K5" s="15"/>
      <c r="L5" s="15"/>
      <c r="M5" s="15"/>
      <c r="N5" s="38" t="s">
        <v>30</v>
      </c>
      <c r="O5" s="39" t="s">
        <v>31</v>
      </c>
      <c r="P5" s="38" t="s">
        <v>32</v>
      </c>
      <c r="Q5" s="38" t="s">
        <v>33</v>
      </c>
      <c r="R5" s="39" t="s">
        <v>34</v>
      </c>
      <c r="S5" s="39" t="s">
        <v>35</v>
      </c>
      <c r="T5" s="39" t="s">
        <v>36</v>
      </c>
      <c r="U5" s="48" t="s">
        <v>37</v>
      </c>
      <c r="V5" s="15"/>
      <c r="W5" s="15"/>
      <c r="X5" s="15"/>
      <c r="Y5" s="15"/>
      <c r="Z5" s="15"/>
      <c r="AA5" s="15"/>
      <c r="AB5" s="15"/>
      <c r="AC5" s="15"/>
      <c r="AD5" s="15"/>
      <c r="AE5" s="15"/>
      <c r="AF5" s="15"/>
      <c r="AG5" s="15"/>
    </row>
    <row r="6" s="2" customFormat="1" ht="43" customHeight="1" spans="1:33">
      <c r="A6" s="17" t="s">
        <v>24</v>
      </c>
      <c r="B6" s="18"/>
      <c r="C6" s="19"/>
      <c r="D6" s="20">
        <v>7</v>
      </c>
      <c r="E6" s="20"/>
      <c r="F6" s="20"/>
      <c r="G6" s="20"/>
      <c r="H6" s="20"/>
      <c r="I6" s="20"/>
      <c r="J6" s="20"/>
      <c r="K6" s="20"/>
      <c r="L6" s="20"/>
      <c r="M6" s="20">
        <f>M7+M13+M15</f>
        <v>3478</v>
      </c>
      <c r="N6" s="20">
        <f>SUM(O6+Q6+U6)</f>
        <v>3478</v>
      </c>
      <c r="O6" s="20">
        <f>SUM(O7+O13+O15)</f>
        <v>2653</v>
      </c>
      <c r="P6" s="20">
        <f t="shared" ref="M6:Y6" si="0">P7+P13+P15+P17+P19+P21</f>
        <v>0</v>
      </c>
      <c r="Q6" s="20">
        <f t="shared" si="0"/>
        <v>361</v>
      </c>
      <c r="R6" s="20">
        <f t="shared" si="0"/>
        <v>0</v>
      </c>
      <c r="S6" s="20">
        <f t="shared" si="0"/>
        <v>0</v>
      </c>
      <c r="T6" s="20">
        <f t="shared" si="0"/>
        <v>0</v>
      </c>
      <c r="U6" s="20">
        <f t="shared" si="0"/>
        <v>464</v>
      </c>
      <c r="V6" s="20">
        <f t="shared" si="0"/>
        <v>0</v>
      </c>
      <c r="W6" s="20">
        <f t="shared" si="0"/>
        <v>0</v>
      </c>
      <c r="X6" s="20">
        <f t="shared" si="0"/>
        <v>0</v>
      </c>
      <c r="Y6" s="20">
        <f t="shared" si="0"/>
        <v>0</v>
      </c>
      <c r="Z6" s="20"/>
      <c r="AA6" s="20"/>
      <c r="AB6" s="20"/>
      <c r="AC6" s="20"/>
      <c r="AD6" s="20"/>
      <c r="AE6" s="20"/>
      <c r="AF6" s="20"/>
      <c r="AG6" s="20"/>
    </row>
    <row r="7" s="2" customFormat="1" ht="38" customHeight="1" spans="1:33">
      <c r="A7" s="21" t="s">
        <v>38</v>
      </c>
      <c r="B7" s="21"/>
      <c r="C7" s="21"/>
      <c r="D7" s="22">
        <v>5</v>
      </c>
      <c r="E7" s="22"/>
      <c r="F7" s="22"/>
      <c r="G7" s="22"/>
      <c r="H7" s="22"/>
      <c r="I7" s="22"/>
      <c r="J7" s="40"/>
      <c r="K7" s="22"/>
      <c r="L7" s="22"/>
      <c r="M7" s="22">
        <f>SUM(M8:M12)</f>
        <v>2312</v>
      </c>
      <c r="N7" s="22">
        <f>O7+Q7</f>
        <v>2312</v>
      </c>
      <c r="O7" s="22">
        <f>SUM(O8:O12)</f>
        <v>1951</v>
      </c>
      <c r="P7" s="22">
        <f t="shared" ref="O7:Y7" si="1">SUM(P12:P12)</f>
        <v>0</v>
      </c>
      <c r="Q7" s="22">
        <f>SUM(Q8:Q12)</f>
        <v>361</v>
      </c>
      <c r="R7" s="22">
        <f t="shared" si="1"/>
        <v>0</v>
      </c>
      <c r="S7" s="22">
        <f t="shared" si="1"/>
        <v>0</v>
      </c>
      <c r="T7" s="22">
        <f t="shared" si="1"/>
        <v>0</v>
      </c>
      <c r="U7" s="22">
        <f t="shared" si="1"/>
        <v>0</v>
      </c>
      <c r="V7" s="22">
        <f t="shared" si="1"/>
        <v>0</v>
      </c>
      <c r="W7" s="22">
        <f t="shared" si="1"/>
        <v>0</v>
      </c>
      <c r="X7" s="22">
        <f t="shared" si="1"/>
        <v>0</v>
      </c>
      <c r="Y7" s="22">
        <f t="shared" si="1"/>
        <v>0</v>
      </c>
      <c r="Z7" s="53"/>
      <c r="AA7" s="54"/>
      <c r="AB7" s="55"/>
      <c r="AC7" s="54"/>
      <c r="AD7" s="54"/>
      <c r="AE7" s="54"/>
      <c r="AF7" s="54"/>
      <c r="AG7" s="55"/>
    </row>
    <row r="8" s="2" customFormat="1" ht="122" customHeight="1" spans="1:33">
      <c r="A8" s="23">
        <v>1</v>
      </c>
      <c r="B8" s="24" t="s">
        <v>39</v>
      </c>
      <c r="C8" s="25" t="s">
        <v>40</v>
      </c>
      <c r="D8" s="26" t="s">
        <v>41</v>
      </c>
      <c r="E8" s="27" t="s">
        <v>42</v>
      </c>
      <c r="F8" s="27" t="s">
        <v>43</v>
      </c>
      <c r="G8" s="22">
        <v>2025.03</v>
      </c>
      <c r="H8" s="22">
        <v>2025.08</v>
      </c>
      <c r="I8" s="23" t="s">
        <v>44</v>
      </c>
      <c r="J8" s="41" t="s">
        <v>45</v>
      </c>
      <c r="K8" s="23" t="s">
        <v>46</v>
      </c>
      <c r="L8" s="24">
        <v>800</v>
      </c>
      <c r="M8" s="27">
        <v>385</v>
      </c>
      <c r="N8" s="27">
        <v>385</v>
      </c>
      <c r="O8" s="22">
        <v>385</v>
      </c>
      <c r="P8" s="22"/>
      <c r="Q8" s="22"/>
      <c r="R8" s="22"/>
      <c r="S8" s="22"/>
      <c r="T8" s="22"/>
      <c r="U8" s="22"/>
      <c r="V8" s="22"/>
      <c r="W8" s="22"/>
      <c r="X8" s="22"/>
      <c r="Y8" s="22"/>
      <c r="Z8" s="41" t="s">
        <v>47</v>
      </c>
      <c r="AA8" s="27" t="s">
        <v>48</v>
      </c>
      <c r="AB8" s="55">
        <v>5</v>
      </c>
      <c r="AC8" s="41" t="s">
        <v>49</v>
      </c>
      <c r="AD8" s="41" t="s">
        <v>50</v>
      </c>
      <c r="AE8" s="23" t="s">
        <v>51</v>
      </c>
      <c r="AF8" s="23" t="s">
        <v>52</v>
      </c>
      <c r="AG8" s="55"/>
    </row>
    <row r="9" s="2" customFormat="1" ht="122" customHeight="1" spans="1:33">
      <c r="A9" s="23">
        <v>2</v>
      </c>
      <c r="B9" s="24" t="s">
        <v>53</v>
      </c>
      <c r="C9" s="28" t="s">
        <v>54</v>
      </c>
      <c r="D9" s="26" t="s">
        <v>41</v>
      </c>
      <c r="E9" s="27" t="s">
        <v>55</v>
      </c>
      <c r="F9" s="27" t="s">
        <v>43</v>
      </c>
      <c r="G9" s="22">
        <v>2025.03</v>
      </c>
      <c r="H9" s="22">
        <v>2025.06</v>
      </c>
      <c r="I9" s="23" t="s">
        <v>56</v>
      </c>
      <c r="J9" s="41" t="s">
        <v>57</v>
      </c>
      <c r="K9" s="23" t="s">
        <v>58</v>
      </c>
      <c r="L9" s="24">
        <v>1</v>
      </c>
      <c r="M9" s="27">
        <v>220</v>
      </c>
      <c r="N9" s="27">
        <v>220</v>
      </c>
      <c r="O9" s="22">
        <v>220</v>
      </c>
      <c r="P9" s="22"/>
      <c r="Q9" s="22"/>
      <c r="R9" s="22"/>
      <c r="S9" s="22"/>
      <c r="T9" s="22"/>
      <c r="U9" s="22"/>
      <c r="V9" s="22"/>
      <c r="W9" s="22"/>
      <c r="X9" s="22"/>
      <c r="Y9" s="22"/>
      <c r="Z9" s="41" t="s">
        <v>47</v>
      </c>
      <c r="AA9" s="27" t="s">
        <v>59</v>
      </c>
      <c r="AB9" s="55">
        <v>3</v>
      </c>
      <c r="AC9" s="41" t="s">
        <v>60</v>
      </c>
      <c r="AD9" s="41" t="s">
        <v>61</v>
      </c>
      <c r="AE9" s="23" t="s">
        <v>51</v>
      </c>
      <c r="AF9" s="23" t="s">
        <v>52</v>
      </c>
      <c r="AG9" s="55"/>
    </row>
    <row r="10" s="2" customFormat="1" ht="225" customHeight="1" spans="1:33">
      <c r="A10" s="23">
        <v>3</v>
      </c>
      <c r="B10" s="24" t="s">
        <v>62</v>
      </c>
      <c r="C10" s="28" t="s">
        <v>63</v>
      </c>
      <c r="D10" s="26" t="s">
        <v>41</v>
      </c>
      <c r="E10" s="27" t="s">
        <v>55</v>
      </c>
      <c r="F10" s="27" t="s">
        <v>43</v>
      </c>
      <c r="G10" s="22">
        <v>2025.03</v>
      </c>
      <c r="H10" s="22">
        <v>2025.06</v>
      </c>
      <c r="I10" s="23" t="s">
        <v>64</v>
      </c>
      <c r="J10" s="42" t="s">
        <v>65</v>
      </c>
      <c r="K10" s="23" t="s">
        <v>46</v>
      </c>
      <c r="L10" s="24">
        <v>500</v>
      </c>
      <c r="M10" s="27">
        <v>361</v>
      </c>
      <c r="N10" s="27">
        <v>361</v>
      </c>
      <c r="O10" s="22"/>
      <c r="P10" s="22"/>
      <c r="Q10" s="22">
        <v>361</v>
      </c>
      <c r="R10" s="22"/>
      <c r="S10" s="22"/>
      <c r="T10" s="22"/>
      <c r="U10" s="22"/>
      <c r="V10" s="22"/>
      <c r="W10" s="22"/>
      <c r="X10" s="22"/>
      <c r="Y10" s="22"/>
      <c r="Z10" s="41" t="s">
        <v>47</v>
      </c>
      <c r="AA10" s="27" t="s">
        <v>66</v>
      </c>
      <c r="AB10" s="55">
        <v>5</v>
      </c>
      <c r="AC10" s="41" t="s">
        <v>67</v>
      </c>
      <c r="AD10" s="41" t="s">
        <v>68</v>
      </c>
      <c r="AE10" s="23" t="s">
        <v>51</v>
      </c>
      <c r="AF10" s="23" t="s">
        <v>52</v>
      </c>
      <c r="AG10" s="55"/>
    </row>
    <row r="11" s="2" customFormat="1" ht="136" customHeight="1" spans="1:33">
      <c r="A11" s="23">
        <v>4</v>
      </c>
      <c r="B11" s="24" t="s">
        <v>69</v>
      </c>
      <c r="C11" s="28" t="s">
        <v>70</v>
      </c>
      <c r="D11" s="26" t="s">
        <v>41</v>
      </c>
      <c r="E11" s="27" t="s">
        <v>71</v>
      </c>
      <c r="F11" s="27" t="s">
        <v>43</v>
      </c>
      <c r="G11" s="22">
        <v>2025.03</v>
      </c>
      <c r="H11" s="22">
        <v>2025.06</v>
      </c>
      <c r="I11" s="23" t="s">
        <v>56</v>
      </c>
      <c r="J11" s="41" t="s">
        <v>72</v>
      </c>
      <c r="K11" s="23" t="s">
        <v>73</v>
      </c>
      <c r="L11" s="24">
        <v>8847</v>
      </c>
      <c r="M11" s="27">
        <v>773</v>
      </c>
      <c r="N11" s="27">
        <v>773</v>
      </c>
      <c r="O11" s="22">
        <v>773</v>
      </c>
      <c r="P11" s="22"/>
      <c r="Q11" s="22"/>
      <c r="R11" s="22"/>
      <c r="S11" s="22"/>
      <c r="T11" s="22"/>
      <c r="U11" s="22"/>
      <c r="V11" s="22"/>
      <c r="W11" s="22"/>
      <c r="X11" s="22"/>
      <c r="Y11" s="22"/>
      <c r="Z11" s="41" t="s">
        <v>47</v>
      </c>
      <c r="AA11" s="27" t="s">
        <v>59</v>
      </c>
      <c r="AB11" s="55">
        <v>7</v>
      </c>
      <c r="AC11" s="41" t="s">
        <v>74</v>
      </c>
      <c r="AD11" s="41" t="s">
        <v>75</v>
      </c>
      <c r="AE11" s="23" t="s">
        <v>51</v>
      </c>
      <c r="AF11" s="23" t="s">
        <v>52</v>
      </c>
      <c r="AG11" s="55"/>
    </row>
    <row r="12" s="3" customFormat="1" ht="122" customHeight="1" spans="1:33">
      <c r="A12" s="23">
        <v>5</v>
      </c>
      <c r="B12" s="24" t="s">
        <v>76</v>
      </c>
      <c r="C12" s="28" t="s">
        <v>77</v>
      </c>
      <c r="D12" s="26" t="s">
        <v>41</v>
      </c>
      <c r="E12" s="27" t="s">
        <v>78</v>
      </c>
      <c r="F12" s="27" t="s">
        <v>43</v>
      </c>
      <c r="G12" s="22">
        <v>2025.03</v>
      </c>
      <c r="H12" s="22" t="s">
        <v>79</v>
      </c>
      <c r="I12" s="23" t="s">
        <v>80</v>
      </c>
      <c r="J12" s="41" t="s">
        <v>81</v>
      </c>
      <c r="K12" s="23" t="s">
        <v>58</v>
      </c>
      <c r="L12" s="24">
        <v>1</v>
      </c>
      <c r="M12" s="27">
        <v>573</v>
      </c>
      <c r="N12" s="27">
        <v>573</v>
      </c>
      <c r="O12" s="26">
        <v>573</v>
      </c>
      <c r="P12" s="26"/>
      <c r="Q12" s="26"/>
      <c r="R12" s="26"/>
      <c r="S12" s="26"/>
      <c r="T12" s="26"/>
      <c r="U12" s="26"/>
      <c r="V12" s="26"/>
      <c r="W12" s="26"/>
      <c r="X12" s="26"/>
      <c r="Y12" s="26"/>
      <c r="Z12" s="41" t="s">
        <v>47</v>
      </c>
      <c r="AA12" s="27" t="s">
        <v>82</v>
      </c>
      <c r="AB12" s="26">
        <v>673</v>
      </c>
      <c r="AC12" s="41" t="s">
        <v>83</v>
      </c>
      <c r="AD12" s="41" t="s">
        <v>84</v>
      </c>
      <c r="AE12" s="23" t="s">
        <v>51</v>
      </c>
      <c r="AF12" s="23" t="s">
        <v>52</v>
      </c>
      <c r="AG12" s="26"/>
    </row>
    <row r="13" s="2" customFormat="1" ht="30" customHeight="1" spans="1:33">
      <c r="A13" s="29" t="s">
        <v>85</v>
      </c>
      <c r="B13" s="29"/>
      <c r="C13" s="29"/>
      <c r="D13" s="22">
        <v>1</v>
      </c>
      <c r="E13" s="22"/>
      <c r="F13" s="22"/>
      <c r="G13" s="22"/>
      <c r="H13" s="22"/>
      <c r="I13" s="22"/>
      <c r="J13" s="40"/>
      <c r="K13" s="22"/>
      <c r="L13" s="22"/>
      <c r="M13" s="22">
        <v>186</v>
      </c>
      <c r="N13" s="22"/>
      <c r="O13" s="22">
        <v>186</v>
      </c>
      <c r="P13" s="22"/>
      <c r="Q13" s="22"/>
      <c r="R13" s="22"/>
      <c r="S13" s="22"/>
      <c r="T13" s="22"/>
      <c r="U13" s="22"/>
      <c r="V13" s="22"/>
      <c r="W13" s="22"/>
      <c r="X13" s="22"/>
      <c r="Y13" s="22"/>
      <c r="Z13" s="53"/>
      <c r="AA13" s="54"/>
      <c r="AB13" s="55"/>
      <c r="AC13" s="54"/>
      <c r="AD13" s="54"/>
      <c r="AE13" s="26"/>
      <c r="AF13" s="26"/>
      <c r="AG13" s="26"/>
    </row>
    <row r="14" s="3" customFormat="1" ht="130" customHeight="1" spans="1:33">
      <c r="A14" s="23">
        <v>1</v>
      </c>
      <c r="B14" s="24" t="s">
        <v>86</v>
      </c>
      <c r="C14" s="26" t="s">
        <v>87</v>
      </c>
      <c r="D14" s="28" t="s">
        <v>88</v>
      </c>
      <c r="E14" s="27" t="s">
        <v>89</v>
      </c>
      <c r="F14" s="27" t="s">
        <v>43</v>
      </c>
      <c r="G14" s="23">
        <v>2025.01</v>
      </c>
      <c r="H14" s="23">
        <v>2025.07</v>
      </c>
      <c r="I14" s="27" t="s">
        <v>80</v>
      </c>
      <c r="J14" s="41" t="s">
        <v>90</v>
      </c>
      <c r="K14" s="27" t="s">
        <v>91</v>
      </c>
      <c r="L14" s="24">
        <v>514</v>
      </c>
      <c r="M14" s="27">
        <v>186</v>
      </c>
      <c r="N14" s="27">
        <v>186</v>
      </c>
      <c r="O14" s="27">
        <v>186</v>
      </c>
      <c r="P14" s="23"/>
      <c r="Q14" s="23"/>
      <c r="R14" s="23"/>
      <c r="S14" s="23"/>
      <c r="T14" s="23"/>
      <c r="U14" s="23"/>
      <c r="V14" s="26"/>
      <c r="W14" s="23"/>
      <c r="X14" s="23"/>
      <c r="Y14" s="23"/>
      <c r="Z14" s="27" t="s">
        <v>92</v>
      </c>
      <c r="AA14" s="27" t="s">
        <v>93</v>
      </c>
      <c r="AB14" s="23">
        <v>514</v>
      </c>
      <c r="AC14" s="41" t="s">
        <v>94</v>
      </c>
      <c r="AD14" s="41" t="s">
        <v>95</v>
      </c>
      <c r="AE14" s="23" t="s">
        <v>51</v>
      </c>
      <c r="AF14" s="23" t="s">
        <v>52</v>
      </c>
      <c r="AG14" s="26"/>
    </row>
    <row r="15" s="2" customFormat="1" ht="49" customHeight="1" spans="1:33">
      <c r="A15" s="29" t="s">
        <v>96</v>
      </c>
      <c r="B15" s="29"/>
      <c r="C15" s="29"/>
      <c r="D15" s="22">
        <v>1</v>
      </c>
      <c r="E15" s="22"/>
      <c r="F15" s="22"/>
      <c r="G15" s="22"/>
      <c r="H15" s="22"/>
      <c r="I15" s="22"/>
      <c r="J15" s="40"/>
      <c r="K15" s="22"/>
      <c r="L15" s="22"/>
      <c r="M15" s="22">
        <f>SUM(M16:M16)</f>
        <v>980</v>
      </c>
      <c r="N15" s="22">
        <f>SUM(N16:N16)</f>
        <v>980</v>
      </c>
      <c r="O15" s="22">
        <f t="shared" ref="O15:W15" si="2">SUM(O16:O16)</f>
        <v>516</v>
      </c>
      <c r="P15" s="22">
        <f t="shared" si="2"/>
        <v>0</v>
      </c>
      <c r="Q15" s="22">
        <f t="shared" si="2"/>
        <v>0</v>
      </c>
      <c r="R15" s="22">
        <f t="shared" si="2"/>
        <v>0</v>
      </c>
      <c r="S15" s="22">
        <f t="shared" si="2"/>
        <v>0</v>
      </c>
      <c r="T15" s="22">
        <f t="shared" si="2"/>
        <v>0</v>
      </c>
      <c r="U15" s="22">
        <v>464</v>
      </c>
      <c r="V15" s="22">
        <f>SUM(V16:V16)</f>
        <v>0</v>
      </c>
      <c r="W15" s="22">
        <f>SUM(W16:W16)</f>
        <v>0</v>
      </c>
      <c r="X15" s="22"/>
      <c r="Y15" s="22">
        <f>SUM(Y16:Y16)</f>
        <v>0</v>
      </c>
      <c r="Z15" s="53"/>
      <c r="AA15" s="54"/>
      <c r="AB15" s="55"/>
      <c r="AC15" s="54"/>
      <c r="AD15" s="54"/>
      <c r="AE15" s="26"/>
      <c r="AF15" s="26"/>
      <c r="AG15" s="26"/>
    </row>
    <row r="16" s="3" customFormat="1" ht="269" customHeight="1" spans="1:33">
      <c r="A16" s="27">
        <v>1</v>
      </c>
      <c r="B16" s="24" t="s">
        <v>97</v>
      </c>
      <c r="C16" s="26" t="s">
        <v>98</v>
      </c>
      <c r="D16" s="26" t="s">
        <v>99</v>
      </c>
      <c r="E16" s="23" t="s">
        <v>100</v>
      </c>
      <c r="F16" s="27" t="s">
        <v>43</v>
      </c>
      <c r="G16" s="27">
        <v>2025.03</v>
      </c>
      <c r="H16" s="27">
        <v>2025.09</v>
      </c>
      <c r="I16" s="27" t="s">
        <v>101</v>
      </c>
      <c r="J16" s="43" t="s">
        <v>102</v>
      </c>
      <c r="K16" s="27" t="s">
        <v>103</v>
      </c>
      <c r="L16" s="24">
        <v>610</v>
      </c>
      <c r="M16" s="27">
        <v>980</v>
      </c>
      <c r="N16" s="27">
        <v>980</v>
      </c>
      <c r="O16" s="27">
        <v>516</v>
      </c>
      <c r="P16" s="23"/>
      <c r="Q16" s="23"/>
      <c r="R16" s="23"/>
      <c r="S16" s="23"/>
      <c r="T16" s="23"/>
      <c r="U16" s="27">
        <v>464</v>
      </c>
      <c r="V16" s="26"/>
      <c r="W16" s="23"/>
      <c r="X16" s="23"/>
      <c r="Y16" s="23"/>
      <c r="Z16" s="41" t="s">
        <v>47</v>
      </c>
      <c r="AA16" s="27" t="s">
        <v>104</v>
      </c>
      <c r="AB16" s="23">
        <v>610</v>
      </c>
      <c r="AC16" s="41" t="s">
        <v>105</v>
      </c>
      <c r="AD16" s="41" t="s">
        <v>106</v>
      </c>
      <c r="AE16" s="23" t="s">
        <v>51</v>
      </c>
      <c r="AF16" s="23" t="s">
        <v>52</v>
      </c>
      <c r="AG16" s="26"/>
    </row>
    <row r="17" ht="30" hidden="1" customHeight="1" spans="1:33">
      <c r="A17" s="30" t="s">
        <v>107</v>
      </c>
      <c r="B17" s="30"/>
      <c r="C17" s="30"/>
      <c r="D17" s="31">
        <v>1</v>
      </c>
      <c r="E17" s="31"/>
      <c r="F17" s="31"/>
      <c r="G17" s="31"/>
      <c r="H17" s="31"/>
      <c r="I17" s="31"/>
      <c r="J17" s="44"/>
      <c r="K17" s="31"/>
      <c r="L17" s="31"/>
      <c r="M17" s="31">
        <f>M18</f>
        <v>0</v>
      </c>
      <c r="N17" s="31">
        <f>N18</f>
        <v>0</v>
      </c>
      <c r="O17" s="31">
        <f t="shared" ref="O17:W17" si="3">O18</f>
        <v>0</v>
      </c>
      <c r="P17" s="31">
        <f t="shared" si="3"/>
        <v>0</v>
      </c>
      <c r="Q17" s="31">
        <f t="shared" si="3"/>
        <v>0</v>
      </c>
      <c r="R17" s="31">
        <f t="shared" si="3"/>
        <v>0</v>
      </c>
      <c r="S17" s="31">
        <f t="shared" si="3"/>
        <v>0</v>
      </c>
      <c r="T17" s="31">
        <f t="shared" si="3"/>
        <v>0</v>
      </c>
      <c r="U17" s="31"/>
      <c r="V17" s="31">
        <f>V18</f>
        <v>0</v>
      </c>
      <c r="W17" s="31">
        <f>W18</f>
        <v>0</v>
      </c>
      <c r="X17" s="31"/>
      <c r="Y17" s="31">
        <f>Y18</f>
        <v>0</v>
      </c>
      <c r="Z17" s="56"/>
      <c r="AA17" s="57"/>
      <c r="AB17" s="58"/>
      <c r="AC17" s="57"/>
      <c r="AD17" s="57"/>
      <c r="AE17" s="33"/>
      <c r="AF17" s="33"/>
      <c r="AG17" s="33"/>
    </row>
    <row r="18" s="4" customFormat="1" ht="45" hidden="1" customHeight="1" spans="1:33">
      <c r="A18" s="32"/>
      <c r="B18" s="32"/>
      <c r="C18" s="33"/>
      <c r="D18" s="32"/>
      <c r="E18" s="32"/>
      <c r="F18" s="32"/>
      <c r="G18" s="32"/>
      <c r="H18" s="32"/>
      <c r="I18" s="33"/>
      <c r="J18" s="45"/>
      <c r="K18" s="32"/>
      <c r="L18" s="32"/>
      <c r="M18" s="33"/>
      <c r="N18" s="33"/>
      <c r="O18" s="34"/>
      <c r="P18" s="34"/>
      <c r="Q18" s="34"/>
      <c r="R18" s="34"/>
      <c r="S18" s="34"/>
      <c r="T18" s="34"/>
      <c r="U18" s="34"/>
      <c r="V18" s="33"/>
      <c r="W18" s="34"/>
      <c r="X18" s="34"/>
      <c r="Y18" s="34"/>
      <c r="Z18" s="34"/>
      <c r="AA18" s="34"/>
      <c r="AB18" s="34"/>
      <c r="AC18" s="34"/>
      <c r="AD18" s="46"/>
      <c r="AE18" s="33"/>
      <c r="AF18" s="33"/>
      <c r="AG18" s="33"/>
    </row>
    <row r="19" ht="30" hidden="1" customHeight="1" spans="1:33">
      <c r="A19" s="30" t="s">
        <v>108</v>
      </c>
      <c r="B19" s="30"/>
      <c r="C19" s="30"/>
      <c r="D19" s="31">
        <v>1</v>
      </c>
      <c r="E19" s="31"/>
      <c r="F19" s="31"/>
      <c r="G19" s="31"/>
      <c r="H19" s="31"/>
      <c r="I19" s="31"/>
      <c r="J19" s="44"/>
      <c r="K19" s="31"/>
      <c r="L19" s="31"/>
      <c r="M19" s="31">
        <f>M20</f>
        <v>0</v>
      </c>
      <c r="N19" s="31">
        <f t="shared" ref="N19:W19" si="4">N20</f>
        <v>0</v>
      </c>
      <c r="O19" s="31">
        <f t="shared" si="4"/>
        <v>0</v>
      </c>
      <c r="P19" s="31">
        <f t="shared" si="4"/>
        <v>0</v>
      </c>
      <c r="Q19" s="31">
        <f t="shared" si="4"/>
        <v>0</v>
      </c>
      <c r="R19" s="31">
        <f t="shared" si="4"/>
        <v>0</v>
      </c>
      <c r="S19" s="31">
        <f t="shared" si="4"/>
        <v>0</v>
      </c>
      <c r="T19" s="31">
        <f t="shared" si="4"/>
        <v>0</v>
      </c>
      <c r="U19" s="31"/>
      <c r="V19" s="31">
        <f>V20</f>
        <v>0</v>
      </c>
      <c r="W19" s="31">
        <f>W20</f>
        <v>0</v>
      </c>
      <c r="X19" s="31"/>
      <c r="Y19" s="31">
        <f>Y20</f>
        <v>0</v>
      </c>
      <c r="Z19" s="56"/>
      <c r="AA19" s="57"/>
      <c r="AB19" s="58"/>
      <c r="AC19" s="57"/>
      <c r="AD19" s="57"/>
      <c r="AE19" s="33"/>
      <c r="AF19" s="33"/>
      <c r="AG19" s="33"/>
    </row>
    <row r="20" s="4" customFormat="1" ht="40" hidden="1" customHeight="1" spans="1:33">
      <c r="A20" s="32"/>
      <c r="B20" s="32"/>
      <c r="C20" s="33"/>
      <c r="D20" s="32"/>
      <c r="E20" s="32"/>
      <c r="F20" s="32"/>
      <c r="G20" s="32"/>
      <c r="H20" s="32"/>
      <c r="I20" s="33"/>
      <c r="J20" s="45"/>
      <c r="K20" s="34"/>
      <c r="L20" s="34"/>
      <c r="M20" s="33"/>
      <c r="N20" s="33"/>
      <c r="O20" s="34"/>
      <c r="P20" s="34"/>
      <c r="Q20" s="34"/>
      <c r="R20" s="34"/>
      <c r="S20" s="34"/>
      <c r="T20" s="49"/>
      <c r="U20" s="49"/>
      <c r="V20" s="33"/>
      <c r="W20" s="34"/>
      <c r="X20" s="34"/>
      <c r="Y20" s="34"/>
      <c r="Z20" s="59"/>
      <c r="AA20" s="60"/>
      <c r="AB20" s="61"/>
      <c r="AC20" s="60"/>
      <c r="AD20" s="62"/>
      <c r="AE20" s="33"/>
      <c r="AF20" s="33"/>
      <c r="AG20" s="33"/>
    </row>
    <row r="21" ht="30" hidden="1" customHeight="1" spans="1:33">
      <c r="A21" s="30" t="s">
        <v>109</v>
      </c>
      <c r="B21" s="30"/>
      <c r="C21" s="30"/>
      <c r="D21" s="31">
        <v>1</v>
      </c>
      <c r="E21" s="31"/>
      <c r="F21" s="31"/>
      <c r="G21" s="31"/>
      <c r="H21" s="31"/>
      <c r="I21" s="31"/>
      <c r="J21" s="44"/>
      <c r="K21" s="31"/>
      <c r="L21" s="31"/>
      <c r="M21" s="31">
        <f>M22</f>
        <v>0</v>
      </c>
      <c r="N21" s="31">
        <f t="shared" ref="N21:W21" si="5">N22</f>
        <v>0</v>
      </c>
      <c r="O21" s="31">
        <f t="shared" si="5"/>
        <v>0</v>
      </c>
      <c r="P21" s="31">
        <f t="shared" si="5"/>
        <v>0</v>
      </c>
      <c r="Q21" s="31">
        <f t="shared" si="5"/>
        <v>0</v>
      </c>
      <c r="R21" s="31">
        <f t="shared" si="5"/>
        <v>0</v>
      </c>
      <c r="S21" s="31">
        <f t="shared" si="5"/>
        <v>0</v>
      </c>
      <c r="T21" s="31">
        <f t="shared" si="5"/>
        <v>0</v>
      </c>
      <c r="U21" s="31"/>
      <c r="V21" s="31">
        <f>V22</f>
        <v>0</v>
      </c>
      <c r="W21" s="31">
        <f>W22</f>
        <v>0</v>
      </c>
      <c r="X21" s="31"/>
      <c r="Y21" s="31">
        <f>Y22</f>
        <v>0</v>
      </c>
      <c r="Z21" s="56"/>
      <c r="AA21" s="57"/>
      <c r="AB21" s="58"/>
      <c r="AC21" s="57"/>
      <c r="AD21" s="57"/>
      <c r="AE21" s="33"/>
      <c r="AF21" s="33"/>
      <c r="AG21" s="33"/>
    </row>
    <row r="22" s="4" customFormat="1" ht="34" hidden="1" customHeight="1" spans="1:33">
      <c r="A22" s="34"/>
      <c r="B22" s="34"/>
      <c r="C22" s="33"/>
      <c r="D22" s="34"/>
      <c r="E22" s="34"/>
      <c r="F22" s="34"/>
      <c r="G22" s="34"/>
      <c r="H22" s="34"/>
      <c r="I22" s="33"/>
      <c r="J22" s="46"/>
      <c r="K22" s="34"/>
      <c r="L22" s="34"/>
      <c r="M22" s="33"/>
      <c r="N22" s="33"/>
      <c r="O22" s="34"/>
      <c r="P22" s="34"/>
      <c r="Q22" s="34"/>
      <c r="R22" s="34"/>
      <c r="S22" s="34"/>
      <c r="T22" s="34"/>
      <c r="U22" s="34"/>
      <c r="V22" s="33"/>
      <c r="W22" s="34"/>
      <c r="X22" s="34"/>
      <c r="Y22" s="34"/>
      <c r="Z22" s="34"/>
      <c r="AA22" s="34"/>
      <c r="AB22" s="34"/>
      <c r="AC22" s="34"/>
      <c r="AD22" s="46"/>
      <c r="AE22" s="33"/>
      <c r="AF22" s="33"/>
      <c r="AG22" s="33"/>
    </row>
    <row r="23" spans="34:34">
      <c r="AH23" s="4"/>
    </row>
    <row r="24" spans="34:34">
      <c r="AH24" s="4"/>
    </row>
    <row r="25" spans="34:34">
      <c r="AH25" s="4"/>
    </row>
    <row r="26" spans="34:34">
      <c r="AH26" s="4"/>
    </row>
  </sheetData>
  <mergeCells count="37">
    <mergeCell ref="A1:AG1"/>
    <mergeCell ref="A2:E2"/>
    <mergeCell ref="AA2:AG2"/>
    <mergeCell ref="M3:Y3"/>
    <mergeCell ref="N4:U4"/>
    <mergeCell ref="A6:C6"/>
    <mergeCell ref="A7:C7"/>
    <mergeCell ref="A13:C13"/>
    <mergeCell ref="A15:C15"/>
    <mergeCell ref="A17:C17"/>
    <mergeCell ref="A19:C19"/>
    <mergeCell ref="A21:C21"/>
    <mergeCell ref="A3:A5"/>
    <mergeCell ref="B3:B5"/>
    <mergeCell ref="C3:C5"/>
    <mergeCell ref="D3:D5"/>
    <mergeCell ref="E3:E5"/>
    <mergeCell ref="F3:F5"/>
    <mergeCell ref="G3:G5"/>
    <mergeCell ref="H3:H5"/>
    <mergeCell ref="I3:I5"/>
    <mergeCell ref="J3:J5"/>
    <mergeCell ref="K3:K5"/>
    <mergeCell ref="L3:L5"/>
    <mergeCell ref="M4:M5"/>
    <mergeCell ref="V4:V5"/>
    <mergeCell ref="W4:W5"/>
    <mergeCell ref="X4:X5"/>
    <mergeCell ref="Y4:Y5"/>
    <mergeCell ref="Z3:Z5"/>
    <mergeCell ref="AA3:AA5"/>
    <mergeCell ref="AB3:AB5"/>
    <mergeCell ref="AC3:AC5"/>
    <mergeCell ref="AD3:AD5"/>
    <mergeCell ref="AE3:AE5"/>
    <mergeCell ref="AF3:AF5"/>
    <mergeCell ref="AG3:AG5"/>
  </mergeCells>
  <pageMargins left="0.275" right="0.0784722222222222" top="0.511805555555556" bottom="0.275" header="0.5" footer="0.5"/>
  <pageSetup paperSize="9" scale="32" fitToHeight="0" orientation="landscape" horizontalDpi="600"/>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2 "   m a s t e r = " " > < a r r U s e r I d   t i t l e = " :S�W1 _ 1 2 "   r a n g e C r e a t o r = " "   o t h e r s A c c e s s P e r m i s s i o n = " e d i t " / > < a r r U s e r I d   t i t l e = " :S�W1 _ 3 "   r a n g e C r e a t o r = " "   o t h e r s A c c e s s P e r m i s s i o n = " e d i t " / > < / r a n g e L i s t > < / 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项目库（计划库）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2022-10-11T20:01:00Z</dcterms:created>
  <dcterms:modified xsi:type="dcterms:W3CDTF">2025-10-24T05:17:39Z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036C3301D2E24620997F97D5FAE7A3D1</vt:lpwstr>
  </property>
  <property fmtid="{D5CDD505-2E9C-101B-9397-08002B2CF9AE}" pid="4" name="KSOReadingLayout">
    <vt:bool>false</vt:bool>
  </property>
</Properties>
</file>